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euil1" sheetId="1" r:id="rId4"/>
    <sheet name="Feuil2" sheetId="2" r:id="rId5"/>
    <sheet name="Feuil3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<sst xmlns="http://schemas.openxmlformats.org/spreadsheetml/2006/main" uniqueCount="45">
  <si>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DECES</t>
  </si>
  <si>
    <t>REPUBLIQUE ISLAMIQUE DE MAURITANIE</t>
  </si>
  <si>
    <t>Honneur-Fraternité-Justice</t>
  </si>
  <si>
    <t>MINISTERE  DE L'HABITAT ET DE L'URBANISME ET L'AMENAGEMENT DU TERRITOIRE</t>
  </si>
  <si>
    <t>Direction des Affaires Administratives et financieres</t>
  </si>
  <si>
    <t>DECOMPTE DEFINITIF POUR SERVIR AU PAIEMENT DE DEPART A LA RETRAITE</t>
  </si>
  <si>
    <t>Suivant Art 31 de la convention collective du 13/02/74</t>
  </si>
  <si>
    <t xml:space="preserve">Nom et Prénoms de l'agent </t>
  </si>
  <si>
    <t>El Hafedh Moulaye Lahbab</t>
  </si>
  <si>
    <t>Fonction :</t>
  </si>
  <si>
    <t>Mécanicien</t>
  </si>
  <si>
    <t xml:space="preserve">Mle : </t>
  </si>
  <si>
    <t>Affectation:</t>
  </si>
  <si>
    <t>Délégation régionale d'Akjoujt</t>
  </si>
  <si>
    <t>Compte Bancaire: 1031496 C C P</t>
  </si>
  <si>
    <t>Date Emb</t>
  </si>
  <si>
    <t>Date Départ</t>
  </si>
  <si>
    <t>Nbre années</t>
  </si>
  <si>
    <t>Salaire Brut</t>
  </si>
  <si>
    <t>Eléments</t>
  </si>
  <si>
    <t>Taux</t>
  </si>
  <si>
    <t>Montants</t>
  </si>
  <si>
    <t>Indemnité de licenciement</t>
  </si>
  <si>
    <t>De la première à la Cinquième année</t>
  </si>
  <si>
    <t>De la Sixième à la Dixième année</t>
  </si>
  <si>
    <t xml:space="preserve">De la Onzième et au dela </t>
  </si>
  <si>
    <t>Total indemnité de licenciement</t>
  </si>
  <si>
    <t>Indemnité de départ à la retraite</t>
  </si>
  <si>
    <t>Montant Indemnité de départ à la retraite</t>
  </si>
  <si>
    <t>Congés payés</t>
  </si>
  <si>
    <t>Préavi</t>
  </si>
  <si>
    <t xml:space="preserve">TOTAL </t>
  </si>
  <si>
    <r>
      <t xml:space="preserve">Arrete le Présent état à la Somme de :</t>
    </r>
    <r>
      <rPr>
        <rFont val="Arial"/>
        <b val="true"/>
        <i val="false"/>
        <strike val="false"/>
        <color rgb="FF000000"/>
        <sz val="10"/>
        <u val="none"/>
      </rPr>
      <t xml:space="preserve">Deux CentDix Neuf Mille Neuf Cent Cinquante Quatre</t>
    </r>
  </si>
  <si>
    <t xml:space="preserve"> Ouguiya</t>
  </si>
  <si>
    <t>LA DIRECTRICE</t>
  </si>
  <si>
    <t>LE SECRETAIRE GENERAL</t>
  </si>
  <si>
    <t>RETRAITES</t>
  </si>
  <si>
    <t>Idy Abou</t>
  </si>
  <si>
    <t>Délégation Régionale de Kaedi</t>
  </si>
  <si>
    <t>Compte Bancaire: 510735</t>
  </si>
  <si>
    <t>Total</t>
  </si>
  <si>
    <r>
      <t xml:space="preserve">Arrete le Présent état à la Somme de : Cent Soixante Quatorze Mille Deux Cent Soixante Dix Huit </t>
    </r>
    <r>
      <rPr>
        <rFont val="Arial"/>
        <b val="true"/>
        <i val="false"/>
        <strike val="false"/>
        <color rgb="FF000000"/>
        <sz val="10"/>
        <u val="none"/>
      </rPr>
      <t xml:space="preserve"> </t>
    </r>
  </si>
  <si>
    <t>Ouguiya</t>
  </si>
  <si>
    <t>Le Directeur Adjoint</t>
  </si>
  <si>
    <t>Le Secrétaire Général</t>
  </si>
</sst>
</file>

<file path=xl/styles.xml><?xml version="1.0" encoding="utf-8"?>
<styleSheet xmlns="http://schemas.openxmlformats.org/spreadsheetml/2006/main" xml:space="preserve">
  <numFmts count="1">
    <numFmt numFmtId="164" formatCode="0.000000000"/>
  </numFmts>
  <fonts count="7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41">
    <border/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</border>
    <border>
      <right style="double">
        <color rgb="FF000000"/>
      </right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double">
        <color rgb="FF000000"/>
      </lef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1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4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3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4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4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9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164" fillId="2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4" fillId="2" borderId="3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4" fillId="2" borderId="4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14" fillId="2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2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2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14" fillId="2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3" fillId="2" borderId="16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4" numFmtId="0" fillId="2" borderId="1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2" borderId="2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9" fillId="2" borderId="2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4" numFmtId="9" fillId="2" borderId="2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4" fillId="2" borderId="2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2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9" fillId="2" borderId="25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2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2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2" borderId="2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2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4" numFmtId="4" fillId="2" borderId="1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2" borderId="2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9" fillId="2" borderId="2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4" fillId="2" borderId="19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9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8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3" fillId="2" borderId="3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0" numFmtId="0" fillId="2" borderId="29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3" fillId="2" borderId="2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4" numFmtId="3" fillId="2" borderId="3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3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3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3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3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3" fillId="2" borderId="30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0" numFmtId="0" fillId="2" borderId="35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36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8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28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1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2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28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3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4" numFmtId="0" fillId="2" borderId="2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2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1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4" fillId="2" borderId="28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4" fillId="2" borderId="3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0" numFmtId="0" fillId="2" borderId="2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3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3" fillId="2" borderId="39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3" fillId="2" borderId="3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3" fillId="2" borderId="4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3" fillId="2" borderId="40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3" fillId="2" borderId="2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3" fillId="2" borderId="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2" borderId="0" applyFont="0" applyNumberFormat="0" applyFill="0" applyBorder="0" applyAlignment="1" applyProtection="true">
      <alignment horizontal="left" vertical="bottom" textRotation="0" wrapText="true" shrinkToFit="false"/>
      <protection hidden="false"/>
    </xf>
    <xf xfId="0" fontId="0" numFmtId="0" fillId="2" borderId="35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1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36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3" fillId="2" borderId="28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3" fillId="2" borderId="3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4" numFmtId="0" fillId="2" borderId="2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1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2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3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4" numFmtId="0" fillId="2" borderId="32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3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8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2" borderId="19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4" fillId="2" borderId="28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4" fillId="2" borderId="3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0" numFmtId="0" fillId="2" borderId="2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28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19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2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28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3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0" fillId="2" borderId="3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0" fillId="2" borderId="3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3" numFmtId="3" fillId="2" borderId="30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20"/>
  <sheetViews>
    <sheetView tabSelected="1" workbookViewId="0" showGridLines="true" showRowColHeaders="1">
      <selection activeCell="D1" sqref="D1"/>
    </sheetView>
  </sheetViews>
  <sheetFormatPr customHeight="true" defaultRowHeight="12.75" defaultColWidth="10" outlineLevelRow="0" outlineLevelCol="0"/>
  <cols>
    <col min="1" max="1" width="9.7109375" customWidth="true" style="0"/>
    <col min="2" max="2" width="13.140625" customWidth="true" style="0"/>
    <col min="3" max="3" width="11.7109375" customWidth="true" style="0"/>
    <col min="4" max="4" width="17" customWidth="true" style="0"/>
    <col min="5" max="5" width="9.28515625" customWidth="true" style="0"/>
    <col min="6" max="6" width="12.5703125" customWidth="true" style="0"/>
    <col min="7" max="7" width="12.28515625" customWidth="true" style="0"/>
    <col min="8" max="8" width="16.5703125" customWidth="true" style="0"/>
  </cols>
  <sheetData>
    <row r="1" spans="1:8" customHeight="1" ht="12.75">
      <c r="A1"/>
      <c r="B1"/>
      <c r="C1"/>
      <c r="D1" s="5" t="s">
        <v>0</v>
      </c>
      <c r="E1"/>
      <c r="F1"/>
      <c r="G1"/>
      <c r="H1"/>
    </row>
    <row r="2" spans="1:8" customHeight="1" ht="12.75">
      <c r="A2" s="4"/>
      <c r="B2" s="4"/>
      <c r="C2" s="4"/>
      <c r="D2" s="4"/>
      <c r="E2" s="4"/>
      <c r="F2" s="4"/>
      <c r="G2" s="4"/>
      <c r="H2"/>
    </row>
    <row r="3" spans="1:8" customHeight="1" ht="12.75">
      <c r="A3" s="85" t="s">
        <v>1</v>
      </c>
      <c r="B3" s="85"/>
      <c r="C3" s="85"/>
      <c r="D3" s="85"/>
      <c r="E3" s="85"/>
      <c r="F3" s="85"/>
      <c r="G3" s="85"/>
      <c r="H3"/>
    </row>
    <row r="4" spans="1:8" customHeight="1" ht="12.75">
      <c r="A4" s="85" t="s">
        <v>2</v>
      </c>
      <c r="B4" s="85"/>
      <c r="C4" s="85"/>
      <c r="D4" s="85"/>
      <c r="E4" s="85"/>
      <c r="F4" s="85"/>
      <c r="G4" s="85"/>
      <c r="H4"/>
    </row>
    <row r="5" spans="1:8" customHeight="1" ht="15.75">
      <c r="A5" s="5" t="s">
        <v>3</v>
      </c>
      <c r="B5" s="2"/>
      <c r="C5" s="2"/>
      <c r="D5" s="2"/>
      <c r="E5" s="2"/>
      <c r="F5" s="1"/>
      <c r="G5" s="1"/>
      <c r="H5"/>
    </row>
    <row r="6" spans="1:8" customHeight="1" ht="15.75">
      <c r="A6" s="5" t="s">
        <v>4</v>
      </c>
      <c r="B6" s="2"/>
      <c r="C6" s="2"/>
      <c r="D6" s="2"/>
      <c r="E6" s="2"/>
      <c r="F6" s="1"/>
      <c r="G6" s="1"/>
      <c r="H6"/>
    </row>
    <row r="7" spans="1:8" customHeight="1" ht="12.75">
      <c r="A7" s="4"/>
      <c r="B7" s="4"/>
      <c r="C7" s="4"/>
      <c r="D7" s="4"/>
      <c r="E7" s="4"/>
      <c r="F7" s="4"/>
      <c r="G7" s="4"/>
      <c r="H7"/>
    </row>
    <row r="8" spans="1:8" customHeight="1" ht="12.75">
      <c r="A8" s="4"/>
      <c r="B8" s="4"/>
      <c r="C8" s="4"/>
      <c r="D8" s="4"/>
      <c r="E8" s="4"/>
      <c r="F8" s="4"/>
      <c r="G8" s="4"/>
      <c r="H8"/>
    </row>
    <row r="9" spans="1:8" customHeight="1" ht="12.75">
      <c r="A9" s="86" t="s">
        <v>5</v>
      </c>
      <c r="B9" s="86"/>
      <c r="C9" s="86"/>
      <c r="D9" s="86"/>
      <c r="E9" s="86"/>
      <c r="F9" s="86"/>
      <c r="G9" s="86"/>
      <c r="H9"/>
    </row>
    <row r="10" spans="1:8" customHeight="1" ht="12.75">
      <c r="A10" s="4" t="s">
        <v>6</v>
      </c>
      <c r="B10" s="4"/>
      <c r="C10" s="4"/>
      <c r="D10" s="4"/>
      <c r="E10" s="4"/>
      <c r="F10" s="4"/>
      <c r="G10" s="4"/>
      <c r="H10"/>
    </row>
    <row r="11" spans="1:8" customHeight="1" ht="12.75">
      <c r="A11" s="4"/>
      <c r="B11" s="4"/>
      <c r="C11" s="4"/>
      <c r="D11" s="4"/>
      <c r="E11" s="4"/>
      <c r="F11" s="4"/>
      <c r="G11" s="4"/>
      <c r="H11"/>
    </row>
    <row r="12" spans="1:8" customHeight="1" ht="12.75">
      <c r="A12" s="4"/>
      <c r="B12" s="4"/>
      <c r="C12" s="4"/>
      <c r="D12" s="4"/>
      <c r="E12" s="4"/>
      <c r="F12" s="4"/>
      <c r="G12" s="4"/>
      <c r="H12"/>
    </row>
    <row r="13" spans="1:8" customHeight="1" ht="12.75">
      <c r="A13" s="4" t="s">
        <v>7</v>
      </c>
      <c r="B13" s="4"/>
      <c r="C13" s="52" t="s">
        <v>8</v>
      </c>
      <c r="D13" s="5"/>
      <c r="E13" s="4" t="s">
        <v>9</v>
      </c>
      <c r="F13" s="5" t="s">
        <v>10</v>
      </c>
      <c r="G13" s="4"/>
      <c r="H13"/>
    </row>
    <row r="14" spans="1:8" customHeight="1" ht="12.75">
      <c r="A14" s="4"/>
      <c r="B14" s="6" t="s">
        <v>11</v>
      </c>
      <c r="C14" s="5">
        <v>1700177</v>
      </c>
      <c r="D14" s="4" t="s">
        <v>12</v>
      </c>
      <c r="E14" s="5" t="s">
        <v>13</v>
      </c>
      <c r="F14" s="5"/>
      <c r="G14"/>
      <c r="H14"/>
    </row>
    <row r="15" spans="1:8" customHeight="1" ht="12.75">
      <c r="A15" s="4" t="s">
        <v>14</v>
      </c>
      <c r="B15" s="4"/>
      <c r="C15" s="4"/>
      <c r="D15" s="4"/>
      <c r="E15" s="4"/>
      <c r="F15" s="5"/>
      <c r="G15" s="5"/>
      <c r="H15" s="3"/>
    </row>
    <row r="16" spans="1:8" customHeight="1" ht="13.5">
      <c r="A16" s="4"/>
      <c r="B16" s="4"/>
      <c r="C16" s="4"/>
      <c r="D16" s="4"/>
      <c r="E16" s="4"/>
      <c r="F16" s="4"/>
      <c r="G16" s="4"/>
      <c r="H16"/>
    </row>
    <row r="17" spans="1:8" customHeight="1" ht="13.5">
      <c r="A17" s="22" t="s">
        <v>15</v>
      </c>
      <c r="B17" s="23">
        <v>28127</v>
      </c>
      <c r="C17" s="24" t="s">
        <v>16</v>
      </c>
      <c r="D17" s="16">
        <v>43100</v>
      </c>
      <c r="E17" s="25"/>
      <c r="F17" s="26" t="s">
        <v>17</v>
      </c>
      <c r="G17" s="12">
        <f>DAYS360(B17,D17)/360</f>
        <v>40.997222222222</v>
      </c>
    </row>
    <row r="18" spans="1:8" customHeight="1" ht="14.25">
      <c r="A18" s="27"/>
      <c r="B18" s="28"/>
      <c r="C18" s="29" t="s">
        <v>18</v>
      </c>
      <c r="D18" s="17"/>
      <c r="E18" s="79">
        <v>6394</v>
      </c>
      <c r="F18" s="30"/>
      <c r="G18" s="13"/>
    </row>
    <row r="19" spans="1:8" customHeight="1" ht="12.75">
      <c r="A19" s="7"/>
      <c r="B19" s="7"/>
      <c r="C19" s="7"/>
      <c r="D19" s="7"/>
      <c r="E19" s="9"/>
      <c r="F19" s="8"/>
      <c r="G19" s="7"/>
    </row>
    <row r="20" spans="1:8" customHeight="1" ht="13.5">
      <c r="A20" s="4"/>
      <c r="B20" s="4"/>
      <c r="C20" s="4"/>
      <c r="D20" s="4"/>
      <c r="E20" s="10"/>
      <c r="F20" s="4"/>
      <c r="G20" s="4"/>
    </row>
    <row r="21" spans="1:8" customHeight="1" ht="12.75">
      <c r="A21" s="87" t="s">
        <v>19</v>
      </c>
      <c r="B21" s="88"/>
      <c r="C21" s="88"/>
      <c r="D21" s="88"/>
      <c r="E21" s="31" t="s">
        <v>20</v>
      </c>
      <c r="F21" s="89" t="s">
        <v>21</v>
      </c>
      <c r="G21" s="90"/>
    </row>
    <row r="22" spans="1:8" customHeight="1" ht="12.75">
      <c r="A22" s="93" t="s">
        <v>22</v>
      </c>
      <c r="B22" s="94"/>
      <c r="C22" s="94"/>
      <c r="D22" s="94"/>
      <c r="E22" s="32"/>
      <c r="F22" s="32"/>
      <c r="G22" s="21"/>
    </row>
    <row r="23" spans="1:8" customHeight="1" ht="12.75">
      <c r="A23" s="33"/>
      <c r="B23" s="95" t="s">
        <v>23</v>
      </c>
      <c r="C23" s="95"/>
      <c r="D23" s="95"/>
      <c r="E23" s="34">
        <v>0.3</v>
      </c>
      <c r="F23" s="53">
        <f>E18*5*30%</f>
        <v>9591</v>
      </c>
      <c r="G23" s="14"/>
    </row>
    <row r="24" spans="1:8" customHeight="1" ht="12.75">
      <c r="A24" s="18"/>
      <c r="B24" s="95" t="s">
        <v>24</v>
      </c>
      <c r="C24" s="95"/>
      <c r="D24" s="95"/>
      <c r="E24" s="34">
        <v>0.5</v>
      </c>
      <c r="F24" s="53">
        <f>E18*5*50%</f>
        <v>15985</v>
      </c>
      <c r="G24" s="14"/>
    </row>
    <row r="25" spans="1:8" customHeight="1" ht="12.75">
      <c r="A25" s="19"/>
      <c r="B25" s="95" t="s">
        <v>25</v>
      </c>
      <c r="C25" s="95"/>
      <c r="D25" s="95"/>
      <c r="E25" s="34">
        <v>0.75</v>
      </c>
      <c r="F25" s="53">
        <f>E18*10*75%</f>
        <v>47955</v>
      </c>
      <c r="G25" s="14"/>
    </row>
    <row r="26" spans="1:8" customHeight="1" ht="13.5">
      <c r="A26" s="96" t="s">
        <v>26</v>
      </c>
      <c r="B26" s="97"/>
      <c r="C26" s="97"/>
      <c r="D26" s="97"/>
      <c r="E26" s="35">
        <v>1</v>
      </c>
      <c r="F26" s="54">
        <f>E18*20.9*100%</f>
        <v>133634.6</v>
      </c>
      <c r="G26" s="15"/>
    </row>
    <row r="27" spans="1:8" customHeight="1" ht="13.5">
      <c r="A27" s="4"/>
      <c r="B27" s="4"/>
      <c r="C27" s="4"/>
      <c r="D27" s="4"/>
      <c r="E27" s="11"/>
      <c r="F27" s="55"/>
      <c r="G27" s="82">
        <f>F26+F25+F24+F23</f>
        <v>207165.6</v>
      </c>
    </row>
    <row r="28" spans="1:8" customHeight="1" ht="12.75">
      <c r="A28" s="98" t="s">
        <v>27</v>
      </c>
      <c r="B28" s="99"/>
      <c r="C28" s="99"/>
      <c r="D28" s="99"/>
      <c r="E28" s="99"/>
      <c r="F28" s="99"/>
      <c r="G28" s="83"/>
    </row>
    <row r="29" spans="1:8" customHeight="1" ht="12.75">
      <c r="A29" s="37"/>
      <c r="B29" s="100"/>
      <c r="C29" s="101"/>
      <c r="D29" s="101"/>
      <c r="E29" s="38"/>
      <c r="F29" s="102"/>
      <c r="G29" s="103"/>
    </row>
    <row r="30" spans="1:8" customHeight="1" ht="12.75">
      <c r="A30" s="20"/>
      <c r="B30" s="100" t="s">
        <v>28</v>
      </c>
      <c r="C30" s="101"/>
      <c r="D30" s="101"/>
      <c r="E30" s="104"/>
      <c r="F30" s="91"/>
      <c r="G30" s="92"/>
    </row>
    <row r="31" spans="1:8" customHeight="1" ht="12.75">
      <c r="A31" s="20"/>
      <c r="B31" s="100" t="s">
        <v>29</v>
      </c>
      <c r="C31" s="101"/>
      <c r="D31" s="101"/>
      <c r="E31" s="39"/>
      <c r="F31" s="91">
        <v>6394</v>
      </c>
      <c r="G31" s="92"/>
    </row>
    <row r="32" spans="1:8" customHeight="1" ht="12.75">
      <c r="A32" s="20"/>
      <c r="B32" s="51" t="s">
        <v>30</v>
      </c>
      <c r="C32" s="48"/>
      <c r="D32" s="48"/>
      <c r="E32" s="39"/>
      <c r="F32" s="49"/>
      <c r="G32" s="50">
        <v>6394</v>
      </c>
    </row>
    <row r="33" spans="1:8" customHeight="1" ht="12.75">
      <c r="A33" s="40"/>
      <c r="B33" s="105"/>
      <c r="C33" s="106"/>
      <c r="D33" s="106"/>
      <c r="E33" s="41"/>
      <c r="F33" s="91"/>
      <c r="G33" s="92"/>
    </row>
    <row r="34" spans="1:8" customHeight="1" ht="12.75">
      <c r="A34" s="42"/>
      <c r="B34" s="32"/>
      <c r="C34" s="32"/>
      <c r="D34" s="32"/>
      <c r="E34" s="32"/>
      <c r="F34" s="43"/>
      <c r="G34" s="14"/>
    </row>
    <row r="35" spans="1:8" customHeight="1" ht="12.75">
      <c r="A35" s="44"/>
      <c r="B35" s="106"/>
      <c r="C35" s="106"/>
      <c r="D35" s="107"/>
      <c r="E35" s="45"/>
      <c r="F35" s="108"/>
      <c r="G35" s="109"/>
    </row>
    <row r="36" spans="1:8" customHeight="1" ht="12.75">
      <c r="A36" s="42"/>
      <c r="B36" s="46"/>
      <c r="C36" s="46"/>
      <c r="D36" s="46"/>
      <c r="E36" s="46"/>
      <c r="F36" s="47"/>
      <c r="G36" s="14"/>
    </row>
    <row r="37" spans="1:8" customHeight="1" ht="13.5">
      <c r="A37" s="110" t="s">
        <v>31</v>
      </c>
      <c r="B37" s="111"/>
      <c r="C37" s="111"/>
      <c r="D37" s="111"/>
      <c r="E37" s="111"/>
      <c r="F37" s="112">
        <f>G27+F31+G32</f>
        <v>219953.6</v>
      </c>
      <c r="G37" s="113"/>
    </row>
    <row r="38" spans="1:8" customHeight="1" ht="12.75">
      <c r="A38" s="4"/>
      <c r="B38" s="4"/>
      <c r="C38" s="4"/>
      <c r="D38" s="4"/>
      <c r="E38" s="4"/>
      <c r="F38" s="10"/>
      <c r="G38" s="10"/>
    </row>
    <row r="39" spans="1:8" customHeight="1" ht="12.75">
      <c r="A39" s="4" t="s">
        <v>32</v>
      </c>
      <c r="B39" s="4"/>
      <c r="C39" s="4"/>
      <c r="D39" s="4"/>
      <c r="E39" s="4"/>
      <c r="F39" s="10"/>
      <c r="G39" s="10"/>
    </row>
    <row r="40" spans="1:8" customHeight="1" ht="12.75">
      <c r="A40" s="5" t="s">
        <v>33</v>
      </c>
      <c r="B40" s="4"/>
      <c r="C40" s="4"/>
      <c r="D40" s="4"/>
      <c r="E40" s="4"/>
      <c r="F40" s="10"/>
      <c r="G40" s="10"/>
    </row>
    <row r="41" spans="1:8" customHeight="1" ht="12.75">
      <c r="A41" s="4"/>
      <c r="B41" s="4"/>
      <c r="C41" s="4"/>
      <c r="D41" s="4"/>
      <c r="E41" s="4"/>
      <c r="F41" s="10"/>
      <c r="G41" s="10"/>
    </row>
    <row r="42" spans="1:8" customHeight="1" ht="12.75">
      <c r="A42" s="4"/>
      <c r="B42" s="4"/>
      <c r="C42" s="4"/>
      <c r="D42" s="4"/>
      <c r="E42" s="4"/>
      <c r="F42" s="4"/>
      <c r="G42" s="4"/>
    </row>
    <row r="43" spans="1:8" customHeight="1" ht="12.75">
      <c r="A43" s="5" t="s">
        <v>34</v>
      </c>
      <c r="B43" s="5"/>
      <c r="C43" s="5"/>
      <c r="D43" s="5"/>
      <c r="E43" s="5" t="s">
        <v>35</v>
      </c>
      <c r="F43" s="5"/>
      <c r="G43"/>
    </row>
    <row r="44" spans="1:8" customHeight="1" ht="12.75">
      <c r="A44" s="5"/>
      <c r="B44" s="5"/>
      <c r="C44" s="5"/>
      <c r="D44" s="5"/>
      <c r="E44" s="5"/>
      <c r="F44" s="5"/>
      <c r="G44"/>
    </row>
    <row r="45" spans="1:8" customHeight="1" ht="12.75">
      <c r="A45" s="5"/>
      <c r="B45" s="5"/>
      <c r="C45" s="5"/>
      <c r="D45" s="5"/>
      <c r="E45" s="5"/>
      <c r="F45" s="5"/>
      <c r="G45"/>
    </row>
    <row r="46" spans="1:8" customHeight="1" ht="12.75">
      <c r="A46" s="5"/>
      <c r="B46" s="5"/>
      <c r="C46" s="5"/>
      <c r="D46" s="5"/>
      <c r="E46" s="5"/>
      <c r="F46" s="5"/>
      <c r="G46"/>
    </row>
    <row r="54" spans="1:8" customHeight="1" ht="12">
      <c r="A54"/>
      <c r="B54"/>
      <c r="C54"/>
      <c r="D54"/>
      <c r="E54"/>
      <c r="F54"/>
      <c r="G54"/>
    </row>
    <row r="55" spans="1:8" customHeight="1" ht="12">
      <c r="A55"/>
      <c r="B55"/>
      <c r="C55"/>
      <c r="D55"/>
      <c r="E55"/>
      <c r="F55"/>
      <c r="G55"/>
    </row>
    <row r="56" spans="1:8" customHeight="1" ht="12">
      <c r="A56"/>
      <c r="B56"/>
      <c r="C56"/>
      <c r="D56"/>
      <c r="E56"/>
      <c r="F56"/>
      <c r="G56"/>
    </row>
    <row r="57" spans="1:8" customHeight="1" ht="12">
      <c r="A57" s="5"/>
      <c r="B57" s="5"/>
      <c r="C57" s="5"/>
      <c r="D57" s="5"/>
      <c r="E57" s="5"/>
      <c r="F57" s="5"/>
      <c r="G57" s="4"/>
    </row>
    <row r="58" spans="1:8" customHeight="1" ht="12">
      <c r="A58" s="5"/>
      <c r="B58" s="5"/>
      <c r="C58" s="5"/>
      <c r="D58" s="5"/>
      <c r="E58" s="5"/>
      <c r="F58" s="5"/>
      <c r="G58" s="4"/>
    </row>
    <row r="59" spans="1:8" customHeight="1" ht="12">
      <c r="A59" s="5"/>
      <c r="B59" s="5"/>
      <c r="C59" s="5"/>
      <c r="D59" s="5"/>
      <c r="E59" s="5"/>
      <c r="F59" s="5"/>
      <c r="G59" s="4"/>
    </row>
    <row r="60" spans="1:8" customHeight="1" ht="12">
      <c r="A60" s="5"/>
      <c r="B60" s="5"/>
      <c r="C60" s="5"/>
      <c r="D60" s="5"/>
      <c r="E60" s="5"/>
      <c r="F60" s="5"/>
      <c r="G60" s="4"/>
    </row>
    <row r="61" spans="1:8" customHeight="1" ht="12">
      <c r="A61" s="5"/>
      <c r="B61" s="5"/>
      <c r="C61" s="5" t="s">
        <v>36</v>
      </c>
      <c r="D61" s="5"/>
      <c r="E61" s="5"/>
      <c r="F61" s="5"/>
      <c r="G61" s="4"/>
    </row>
    <row r="62" spans="1:8" customHeight="1" ht="12">
      <c r="A62" s="5"/>
      <c r="B62" s="5"/>
      <c r="C62" s="5"/>
      <c r="D62" s="5"/>
      <c r="E62" s="5"/>
      <c r="F62" s="5"/>
      <c r="G62" s="4"/>
    </row>
    <row r="63" spans="1:8" customHeight="1" ht="12">
      <c r="A63" s="5"/>
      <c r="B63" s="5"/>
      <c r="C63" s="5"/>
      <c r="D63" s="5"/>
      <c r="E63" s="5"/>
      <c r="F63" s="5"/>
      <c r="G63" s="4"/>
    </row>
    <row r="64" spans="1:8" customHeight="1" ht="12">
      <c r="A64" s="5"/>
      <c r="B64" s="5"/>
      <c r="C64" s="5"/>
      <c r="D64" s="5"/>
      <c r="E64" s="5"/>
      <c r="F64" s="5"/>
      <c r="G64" s="4"/>
    </row>
    <row r="65" spans="1:8" customHeight="1" ht="12">
      <c r="A65" s="5"/>
      <c r="B65" s="5"/>
      <c r="C65" s="5"/>
      <c r="D65" s="5"/>
      <c r="E65" s="5"/>
      <c r="F65" s="5"/>
      <c r="G65" s="4"/>
    </row>
    <row r="66" spans="1:8" customHeight="1" ht="12">
      <c r="A66" s="5"/>
      <c r="B66" s="5"/>
      <c r="C66" s="5"/>
      <c r="D66" s="5"/>
      <c r="E66" s="5"/>
      <c r="F66" s="5"/>
      <c r="G66" s="4"/>
    </row>
    <row r="67" spans="1:8" customHeight="1" ht="12">
      <c r="A67" s="5"/>
      <c r="B67" s="5"/>
      <c r="C67" s="5"/>
      <c r="D67" s="5"/>
      <c r="E67" s="5"/>
      <c r="F67" s="5"/>
      <c r="G67" s="4"/>
    </row>
    <row r="68" spans="1:8" customHeight="1" ht="12">
      <c r="A68" s="5"/>
      <c r="B68" s="5"/>
      <c r="C68" s="5"/>
      <c r="D68" s="5"/>
      <c r="E68" s="5"/>
      <c r="F68" s="5"/>
      <c r="G68" s="4"/>
    </row>
    <row r="69" spans="1:8" customHeight="1" ht="13.5">
      <c r="A69" s="5"/>
      <c r="B69" s="5"/>
      <c r="C69" s="5"/>
      <c r="D69" s="5"/>
      <c r="E69" s="5"/>
      <c r="F69" s="5"/>
      <c r="G69" s="4"/>
    </row>
    <row r="70" spans="1:8" customHeight="1" ht="11.25">
      <c r="A70" s="5"/>
      <c r="B70" s="5"/>
      <c r="C70" s="5"/>
      <c r="D70" s="5"/>
      <c r="E70" s="5"/>
      <c r="F70" s="5"/>
      <c r="G70" s="4"/>
    </row>
    <row r="71" spans="1:8" customHeight="1" ht="11.25">
      <c r="A71" s="85" t="s">
        <v>1</v>
      </c>
      <c r="B71" s="85"/>
      <c r="C71" s="85"/>
      <c r="D71" s="85"/>
      <c r="E71" s="85"/>
      <c r="F71" s="85"/>
      <c r="G71" s="85"/>
    </row>
    <row r="72" spans="1:8" customHeight="1" ht="11.25">
      <c r="A72" s="85" t="s">
        <v>2</v>
      </c>
      <c r="B72" s="85"/>
      <c r="C72" s="85"/>
      <c r="D72" s="85"/>
      <c r="E72" s="85"/>
      <c r="F72" s="85"/>
      <c r="G72" s="85"/>
    </row>
    <row r="73" spans="1:8" customHeight="1" ht="11.25">
      <c r="A73" s="5" t="s">
        <v>3</v>
      </c>
      <c r="B73" s="2"/>
      <c r="C73" s="2"/>
      <c r="D73" s="2"/>
      <c r="E73" s="2"/>
      <c r="F73" s="1"/>
      <c r="G73" s="1"/>
    </row>
    <row r="74" spans="1:8" customHeight="1" ht="11.25">
      <c r="A74" s="5" t="s">
        <v>4</v>
      </c>
      <c r="B74" s="2"/>
      <c r="C74" s="2"/>
      <c r="D74" s="2"/>
      <c r="E74" s="2"/>
      <c r="F74" s="1"/>
      <c r="G74" s="1"/>
    </row>
    <row r="75" spans="1:8" customHeight="1" ht="11.25">
      <c r="A75" s="4"/>
      <c r="B75" s="4"/>
      <c r="C75" s="4"/>
      <c r="D75" s="4"/>
      <c r="E75" s="4"/>
      <c r="F75" s="4"/>
      <c r="G75" s="4"/>
    </row>
    <row r="76" spans="1:8" customHeight="1" ht="11.25">
      <c r="A76" s="4"/>
      <c r="B76" s="4"/>
      <c r="C76" s="4"/>
      <c r="D76" s="4"/>
      <c r="E76" s="4"/>
      <c r="F76" s="4"/>
      <c r="G76" s="4"/>
    </row>
    <row r="77" spans="1:8" customHeight="1" ht="11.25">
      <c r="A77" s="86" t="s">
        <v>5</v>
      </c>
      <c r="B77" s="86"/>
      <c r="C77" s="86"/>
      <c r="D77" s="86"/>
      <c r="E77" s="86"/>
      <c r="F77" s="86"/>
      <c r="G77" s="86"/>
    </row>
    <row r="78" spans="1:8" customHeight="1" ht="11.25">
      <c r="A78" s="4" t="s">
        <v>6</v>
      </c>
      <c r="B78" s="4"/>
      <c r="C78" s="4"/>
      <c r="D78" s="4"/>
      <c r="E78" s="4"/>
      <c r="F78" s="4"/>
      <c r="G78" s="4"/>
    </row>
    <row r="79" spans="1:8" customHeight="1" ht="11.25">
      <c r="A79" s="4"/>
      <c r="B79" s="4"/>
      <c r="C79" s="4"/>
      <c r="D79" s="4"/>
      <c r="E79" s="4"/>
      <c r="F79" s="4"/>
      <c r="G79" s="4"/>
    </row>
    <row r="80" spans="1:8" customHeight="1" ht="11.25">
      <c r="A80" s="4"/>
      <c r="B80" s="4"/>
      <c r="C80" s="4"/>
      <c r="D80" s="4"/>
      <c r="E80" s="4"/>
      <c r="F80" s="4"/>
      <c r="G80" s="4"/>
    </row>
    <row r="81" spans="1:8" customHeight="1" ht="11.25">
      <c r="A81" s="4" t="s">
        <v>7</v>
      </c>
      <c r="B81" s="4"/>
      <c r="C81" s="5" t="s">
        <v>37</v>
      </c>
      <c r="D81" s="5"/>
      <c r="E81" s="4" t="s">
        <v>9</v>
      </c>
      <c r="F81" s="5" t="s">
        <v>10</v>
      </c>
      <c r="G81" s="4"/>
    </row>
    <row r="82" spans="1:8" customHeight="1" ht="11.25">
      <c r="A82" s="4"/>
      <c r="B82" s="6" t="s">
        <v>11</v>
      </c>
      <c r="C82" s="5">
        <v>1700127</v>
      </c>
      <c r="D82" s="4" t="s">
        <v>12</v>
      </c>
      <c r="E82" s="5" t="s">
        <v>38</v>
      </c>
      <c r="F82" s="5"/>
      <c r="G82"/>
    </row>
    <row r="83" spans="1:8" customHeight="1" ht="11.25">
      <c r="A83" s="4" t="s">
        <v>39</v>
      </c>
      <c r="B83" s="4"/>
      <c r="C83" s="4"/>
      <c r="D83" s="4"/>
      <c r="E83" s="4"/>
      <c r="F83" s="5"/>
      <c r="G83" s="5"/>
    </row>
    <row r="84" spans="1:8" customHeight="1" ht="11.25">
      <c r="A84" s="4"/>
      <c r="B84" s="4"/>
      <c r="C84" s="4"/>
      <c r="D84" s="4"/>
      <c r="E84" s="4"/>
      <c r="F84" s="4"/>
      <c r="G84" s="4"/>
    </row>
    <row r="85" spans="1:8" customHeight="1" ht="11.25">
      <c r="A85" s="22" t="s">
        <v>15</v>
      </c>
      <c r="B85" s="23">
        <v>30072</v>
      </c>
      <c r="C85" s="24" t="s">
        <v>16</v>
      </c>
      <c r="D85" s="16">
        <v>43100</v>
      </c>
      <c r="E85" s="25"/>
      <c r="F85" s="26" t="s">
        <v>17</v>
      </c>
      <c r="G85" s="12">
        <f>DAYS360(B85,D85)/360</f>
        <v>35.666666666667</v>
      </c>
    </row>
    <row r="86" spans="1:8" customHeight="1" ht="11.25">
      <c r="A86" s="27"/>
      <c r="B86" s="28"/>
      <c r="C86" s="29" t="s">
        <v>18</v>
      </c>
      <c r="D86" s="17"/>
      <c r="E86" s="79">
        <v>6115</v>
      </c>
      <c r="F86" s="30"/>
      <c r="G86" s="13"/>
    </row>
    <row r="87" spans="1:8" customHeight="1" ht="11.25">
      <c r="A87" s="7"/>
      <c r="B87" s="7"/>
      <c r="C87" s="7"/>
      <c r="D87" s="7"/>
      <c r="E87" s="9"/>
      <c r="F87" s="8"/>
      <c r="G87" s="7"/>
    </row>
    <row r="88" spans="1:8" customHeight="1" ht="11.25">
      <c r="A88" s="4"/>
      <c r="B88" s="4"/>
      <c r="C88" s="4"/>
      <c r="D88" s="4"/>
      <c r="E88" s="10"/>
      <c r="F88" s="4"/>
      <c r="G88" s="4"/>
    </row>
    <row r="89" spans="1:8" customHeight="1" ht="11.25">
      <c r="A89" s="62" t="s">
        <v>19</v>
      </c>
      <c r="B89" s="31"/>
      <c r="C89" s="31"/>
      <c r="D89" s="31"/>
      <c r="E89" s="31" t="s">
        <v>20</v>
      </c>
      <c r="F89" s="63" t="s">
        <v>21</v>
      </c>
      <c r="G89" s="64"/>
    </row>
    <row r="90" spans="1:8" customHeight="1" ht="11.25">
      <c r="A90" s="72" t="s">
        <v>22</v>
      </c>
      <c r="B90" s="73"/>
      <c r="C90" s="73"/>
      <c r="D90" s="73"/>
      <c r="E90" s="32"/>
      <c r="F90" s="32"/>
      <c r="G90" s="21"/>
    </row>
    <row r="91" spans="1:8" customHeight="1" ht="11.25">
      <c r="A91" s="33"/>
      <c r="B91" s="71" t="s">
        <v>23</v>
      </c>
      <c r="C91" s="71"/>
      <c r="D91" s="71"/>
      <c r="E91" s="34">
        <v>0.3</v>
      </c>
      <c r="F91" s="53"/>
      <c r="G91" s="80">
        <f>E86*5*30%</f>
        <v>9172.5</v>
      </c>
    </row>
    <row r="92" spans="1:8" customHeight="1" ht="11.25">
      <c r="A92" s="18"/>
      <c r="B92" s="71" t="s">
        <v>24</v>
      </c>
      <c r="C92" s="71"/>
      <c r="D92" s="71"/>
      <c r="E92" s="34">
        <v>0.5</v>
      </c>
      <c r="F92" s="53"/>
      <c r="G92" s="80">
        <f>E86*5*50%</f>
        <v>15287.5</v>
      </c>
    </row>
    <row r="93" spans="1:8" customHeight="1" ht="11.25">
      <c r="A93" s="19"/>
      <c r="B93" s="71" t="s">
        <v>25</v>
      </c>
      <c r="C93" s="71"/>
      <c r="D93" s="71"/>
      <c r="E93" s="34">
        <v>0.75</v>
      </c>
      <c r="F93" s="53"/>
      <c r="G93" s="80">
        <f>E86*10*75%</f>
        <v>45862.5</v>
      </c>
    </row>
    <row r="94" spans="1:8" customHeight="1" ht="11.25">
      <c r="A94" s="56" t="s">
        <v>26</v>
      </c>
      <c r="B94" s="57"/>
      <c r="C94" s="57"/>
      <c r="D94" s="57"/>
      <c r="E94" s="35">
        <v>1</v>
      </c>
      <c r="F94" s="54"/>
      <c r="G94" s="81">
        <f>E86*15*100%</f>
        <v>91725</v>
      </c>
    </row>
    <row r="95" spans="1:8" customHeight="1" ht="11.25">
      <c r="A95" s="4" t="s">
        <v>26</v>
      </c>
      <c r="B95" s="4"/>
      <c r="C95" s="4"/>
      <c r="D95" s="4"/>
      <c r="E95" s="11"/>
      <c r="F95" s="55"/>
      <c r="G95" s="82">
        <f>SUM(G91:G94)</f>
        <v>162047.5</v>
      </c>
    </row>
    <row r="96" spans="1:8" customHeight="1" ht="11.25">
      <c r="A96" s="77" t="s">
        <v>27</v>
      </c>
      <c r="B96" s="78"/>
      <c r="C96" s="78"/>
      <c r="D96" s="78"/>
      <c r="E96" s="78"/>
      <c r="F96" s="78"/>
      <c r="G96" s="36"/>
    </row>
    <row r="97" spans="1:8" customHeight="1" ht="11.25">
      <c r="A97" s="37"/>
      <c r="B97" s="65"/>
      <c r="C97" s="48"/>
      <c r="D97" s="48"/>
      <c r="E97" s="38"/>
      <c r="F97" s="74"/>
      <c r="G97" s="75"/>
    </row>
    <row r="98" spans="1:8" customHeight="1" ht="11.25">
      <c r="A98" s="20"/>
      <c r="B98" s="65" t="s">
        <v>28</v>
      </c>
      <c r="C98" s="48"/>
      <c r="D98" s="48"/>
      <c r="E98" s="76"/>
      <c r="F98" s="49"/>
      <c r="G98" s="50"/>
    </row>
    <row r="99" spans="1:8" customHeight="1" ht="11.25">
      <c r="A99" s="20"/>
      <c r="B99" s="65" t="s">
        <v>29</v>
      </c>
      <c r="C99" s="48"/>
      <c r="D99" s="48"/>
      <c r="E99" s="39"/>
      <c r="F99" s="79"/>
      <c r="G99" s="79">
        <v>6115</v>
      </c>
    </row>
    <row r="100" spans="1:8" customHeight="1" ht="11.25">
      <c r="A100" s="20"/>
      <c r="B100" s="51" t="s">
        <v>30</v>
      </c>
      <c r="C100" s="48"/>
      <c r="D100" s="48"/>
      <c r="E100" s="39"/>
      <c r="F100" s="79"/>
      <c r="G100" s="79">
        <v>6115</v>
      </c>
    </row>
    <row r="101" spans="1:8" customHeight="1" ht="15">
      <c r="A101" s="40"/>
      <c r="B101" s="66" t="s">
        <v>40</v>
      </c>
      <c r="C101" s="67"/>
      <c r="D101" s="67"/>
      <c r="E101" s="41"/>
      <c r="F101" s="79"/>
      <c r="G101" s="79">
        <v>174278</v>
      </c>
    </row>
    <row r="102" spans="1:8" customHeight="1" ht="12.75">
      <c r="A102" s="42"/>
      <c r="B102" s="32"/>
      <c r="C102" s="32"/>
      <c r="D102" s="32"/>
      <c r="E102" s="32"/>
      <c r="F102" s="43"/>
      <c r="G102" s="14"/>
    </row>
    <row r="103" spans="1:8" customHeight="1" ht="12.75">
      <c r="A103" s="44"/>
      <c r="B103" s="67"/>
      <c r="C103" s="67"/>
      <c r="D103" s="68"/>
      <c r="E103" s="45"/>
      <c r="F103" s="69"/>
      <c r="G103" s="70"/>
    </row>
    <row r="104" spans="1:8" customHeight="1" ht="12.75">
      <c r="A104" s="42"/>
      <c r="B104" s="46"/>
      <c r="C104" s="46"/>
      <c r="D104" s="46"/>
      <c r="E104" s="46"/>
      <c r="F104" s="47"/>
      <c r="G104" s="84">
        <f>G95+G99+G100</f>
        <v>174277.5</v>
      </c>
    </row>
    <row r="105" spans="1:8" customHeight="1" ht="13.5">
      <c r="A105" s="58" t="s">
        <v>31</v>
      </c>
      <c r="B105" s="59"/>
      <c r="C105" s="59"/>
      <c r="D105" s="59"/>
      <c r="E105" s="59"/>
      <c r="F105" s="60"/>
      <c r="G105" s="61"/>
    </row>
    <row r="106" spans="1:8" customHeight="1" ht="12.75">
      <c r="A106" s="4"/>
      <c r="B106" s="4"/>
      <c r="C106" s="4"/>
      <c r="D106" s="4"/>
      <c r="E106" s="4"/>
      <c r="F106" s="10"/>
      <c r="G106" s="10"/>
    </row>
    <row r="107" spans="1:8" customHeight="1" ht="12.75">
      <c r="A107" s="4" t="s">
        <v>41</v>
      </c>
      <c r="B107" s="4"/>
      <c r="C107" s="4"/>
      <c r="D107" s="4"/>
      <c r="E107" s="4"/>
      <c r="F107" s="10"/>
      <c r="G107" s="10"/>
    </row>
    <row r="108" spans="1:8" customHeight="1" ht="12.75">
      <c r="A108" s="5" t="s">
        <v>42</v>
      </c>
      <c r="B108" s="4"/>
      <c r="C108" s="4"/>
      <c r="D108" s="4"/>
      <c r="E108" s="4"/>
      <c r="F108" s="10"/>
      <c r="G108" s="10"/>
    </row>
    <row r="109" spans="1:8" customHeight="1" ht="12.75">
      <c r="A109" s="4"/>
      <c r="B109" s="4"/>
      <c r="C109" s="4"/>
      <c r="D109" s="4"/>
      <c r="E109" s="4"/>
      <c r="F109" s="10"/>
      <c r="G109" s="10"/>
    </row>
    <row r="110" spans="1:8" customHeight="1" ht="12.75">
      <c r="A110" s="4"/>
      <c r="B110" s="4"/>
      <c r="C110" s="4"/>
      <c r="D110" s="4"/>
      <c r="E110" s="4"/>
      <c r="F110" s="4"/>
      <c r="G110" s="4"/>
    </row>
    <row r="111" spans="1:8" customHeight="1" ht="12.75">
      <c r="A111" s="5" t="s">
        <v>43</v>
      </c>
      <c r="B111" s="4"/>
      <c r="C111" s="4"/>
      <c r="D111" s="4"/>
      <c r="E111" s="5" t="s">
        <v>44</v>
      </c>
      <c r="F111" s="10"/>
      <c r="G111" s="10"/>
    </row>
    <row r="112" spans="1:8" customHeight="1" ht="12.75">
      <c r="A112" s="5"/>
      <c r="B112" s="5"/>
      <c r="C112" s="5"/>
      <c r="D112" s="5"/>
      <c r="E112" s="5"/>
      <c r="F112" s="5"/>
      <c r="G112"/>
    </row>
    <row r="113" spans="1:8" customHeight="1" ht="12.75">
      <c r="A113" s="5"/>
      <c r="B113" s="5"/>
      <c r="C113" s="5"/>
      <c r="D113" s="5"/>
      <c r="E113" s="5"/>
      <c r="F113" s="5"/>
    </row>
    <row r="114" spans="1:8" customHeight="1" ht="12.75">
      <c r="A114" s="5"/>
      <c r="B114" s="5"/>
      <c r="C114" s="5"/>
      <c r="D114" s="5"/>
      <c r="E114" s="5"/>
      <c r="F114" s="5"/>
    </row>
    <row r="115" spans="1:8" customHeight="1" ht="12.75">
      <c r="A115" s="5"/>
      <c r="B115" s="5"/>
      <c r="C115" s="5"/>
      <c r="D115" s="5"/>
      <c r="E115" s="5"/>
      <c r="F115" s="5"/>
    </row>
    <row r="116" spans="1:8" customHeight="1" ht="12.75">
      <c r="A116" s="5"/>
      <c r="B116" s="5"/>
      <c r="C116" s="5"/>
      <c r="D116" s="5"/>
      <c r="E116" s="5"/>
      <c r="F116" s="5"/>
    </row>
    <row r="117" spans="1:8" customHeight="1" ht="12.75">
      <c r="A117" s="5"/>
      <c r="B117" s="5"/>
      <c r="C117" s="5"/>
      <c r="D117" s="5"/>
      <c r="E117" s="5"/>
      <c r="F117" s="5"/>
    </row>
    <row r="118" spans="1:8" customHeight="1" ht="12.75">
      <c r="A118" s="5"/>
      <c r="B118" s="5"/>
      <c r="C118" s="5"/>
      <c r="D118" s="5"/>
      <c r="E118" s="5"/>
      <c r="F118" s="5"/>
    </row>
    <row r="119" spans="1:8" customHeight="1" ht="12.75">
      <c r="A119" s="5"/>
      <c r="B119" s="5"/>
      <c r="C119" s="5"/>
      <c r="D119" s="5"/>
      <c r="E119" s="5"/>
      <c r="F119" s="5"/>
    </row>
    <row r="120" spans="1:8" customHeight="1" ht="12.75">
      <c r="A120" s="5"/>
      <c r="B120" s="5"/>
      <c r="C120" s="5"/>
      <c r="D120" s="5"/>
      <c r="E120" s="5"/>
      <c r="F120" s="5"/>
    </row>
    <row r="121" spans="1:8" customHeight="1" ht="12.75">
      <c r="A121" s="5"/>
      <c r="B121" s="5"/>
      <c r="C121" s="5"/>
      <c r="D121" s="5"/>
      <c r="E121" s="5"/>
      <c r="F121" s="5"/>
    </row>
    <row r="122" spans="1:8" customHeight="1" ht="12.75">
      <c r="A122" s="5"/>
      <c r="B122" s="5"/>
      <c r="C122" s="5"/>
      <c r="D122" s="5"/>
      <c r="E122" s="5"/>
      <c r="F122" s="5"/>
    </row>
    <row r="123" spans="1:8" customHeight="1" ht="12.75">
      <c r="A123" s="5"/>
      <c r="B123" s="5"/>
      <c r="C123" s="5"/>
      <c r="D123" s="5"/>
      <c r="E123" s="5"/>
      <c r="F123" s="5"/>
    </row>
    <row r="124" spans="1:8" customHeight="1" ht="12.75">
      <c r="A124" s="5"/>
      <c r="B124" s="5"/>
      <c r="C124" s="5"/>
      <c r="D124" s="5"/>
      <c r="E124" s="5"/>
      <c r="F124" s="5"/>
    </row>
    <row r="136" spans="1:8" customHeight="1" ht="12.75"/>
    <row r="145" spans="1:8" customHeight="1" ht="13.5"/>
    <row r="191" spans="1:8" customHeight="1" ht="12.75"/>
    <row r="199" spans="1:8" customHeight="1" ht="13.5"/>
    <row r="240" spans="1:8" customHeight="1" ht="13.5"/>
    <row r="246" spans="1:8" customHeight="1" ht="12.75"/>
    <row r="283" spans="1:8" customHeight="1" ht="13.5"/>
    <row r="301" spans="1:8" customHeight="1" ht="12.75"/>
    <row r="319" spans="1:8" customHeight="1" ht="10.5"/>
    <row r="327" spans="1:8" customHeight="1" ht="13.5"/>
    <row r="328" spans="1:8" customHeight="1" ht="12.75"/>
    <row r="329" spans="1:8" customHeight="1" ht="13.5"/>
    <row r="356" spans="1:8" customHeight="1" ht="12.75"/>
    <row r="369" spans="1:8" customHeight="1" ht="13.5"/>
    <row r="370" spans="1:8" customHeight="1" ht="12.75"/>
    <row r="410" spans="1:8" customHeight="1" ht="12.75"/>
    <row r="466" spans="1:8" customHeight="1" ht="12.75"/>
    <row r="520" spans="1:8" customHeight="1" ht="12.75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1:G71"/>
    <mergeCell ref="A72:G72"/>
    <mergeCell ref="A77:G77"/>
    <mergeCell ref="B33:D33"/>
    <mergeCell ref="F33:G33"/>
    <mergeCell ref="B35:D35"/>
    <mergeCell ref="F35:G35"/>
    <mergeCell ref="A37:E37"/>
    <mergeCell ref="F37:G37"/>
    <mergeCell ref="A26:D26"/>
    <mergeCell ref="A28:F28"/>
    <mergeCell ref="B29:D29"/>
    <mergeCell ref="F29:G29"/>
    <mergeCell ref="B30:E30"/>
    <mergeCell ref="B31:D31"/>
    <mergeCell ref="F31:G31"/>
    <mergeCell ref="A3:G3"/>
    <mergeCell ref="A4:G4"/>
    <mergeCell ref="A9:G9"/>
    <mergeCell ref="A21:D21"/>
    <mergeCell ref="F21:G21"/>
    <mergeCell ref="F30:G30"/>
    <mergeCell ref="A22:D22"/>
    <mergeCell ref="B23:D23"/>
    <mergeCell ref="B24:D24"/>
    <mergeCell ref="B25:D25"/>
  </mergeCells>
  <printOptions gridLines="false" gridLinesSet="true"/>
  <pageMargins left="0.787401575" right="0.787401575" top="0.984251969" bottom="0.984251969" header="0.4921259845" footer="0.492125984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2.75" defaultColWidth="10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5" right="0.787401575" top="0.984251969" bottom="0.984251969" header="0.4921259845" footer="0.4921259845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2.75" defaultColWidth="10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5" right="0.787401575" top="0.984251969" bottom="0.984251969" header="0.4921259845" footer="0.4921259845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SETNORD</cp:lastModifiedBy>
  <dcterms:created xsi:type="dcterms:W3CDTF">2004-12-05T10:41:10+02:00</dcterms:created>
  <dcterms:modified xsi:type="dcterms:W3CDTF">2019-08-16T13:41:48+03:00</dcterms:modified>
  <dc:title>Untitled Spreadsheet</dc:title>
  <dc:description/>
  <dc:subject/>
  <cp:keywords/>
  <cp:category/>
</cp:coreProperties>
</file>