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lications\gestion_salaires\doc\"/>
    </mc:Choice>
  </mc:AlternateContent>
  <bookViews>
    <workbookView xWindow="0" yWindow="105" windowWidth="11655" windowHeight="5130"/>
  </bookViews>
  <sheets>
    <sheet name="Somplehi Maurice Taisia" sheetId="2" r:id="rId1"/>
    <sheet name="Aime Ael Mbongolo Makutu" sheetId="3" r:id="rId2"/>
    <sheet name="Barbara Mamiella Dapiedade" sheetId="4" r:id="rId3"/>
  </sheets>
  <calcPr calcId="152511" calcOnSave="0" concurrentCalc="0"/>
  <fileRecoveryPr repairLoad="1"/>
</workbook>
</file>

<file path=xl/calcChain.xml><?xml version="1.0" encoding="utf-8"?>
<calcChain xmlns="http://schemas.openxmlformats.org/spreadsheetml/2006/main">
  <c r="B23" i="4" l="1"/>
  <c r="B27" i="4"/>
  <c r="D29" i="4"/>
  <c r="D32" i="4"/>
  <c r="B23" i="3"/>
  <c r="B27" i="3"/>
  <c r="D29" i="3"/>
  <c r="C23" i="2"/>
  <c r="C27" i="2"/>
  <c r="E29" i="2"/>
  <c r="D34" i="4"/>
  <c r="D41" i="4"/>
  <c r="D32" i="3"/>
  <c r="D34" i="3"/>
  <c r="D41" i="3"/>
  <c r="E32" i="2"/>
  <c r="E34" i="2"/>
  <c r="E41" i="2"/>
</calcChain>
</file>

<file path=xl/sharedStrings.xml><?xml version="1.0" encoding="utf-8"?>
<sst xmlns="http://schemas.openxmlformats.org/spreadsheetml/2006/main" count="171" uniqueCount="62">
  <si>
    <t>Bulletin de Salaire</t>
  </si>
  <si>
    <t>SALARIÉ :</t>
  </si>
  <si>
    <t>EMPLOYEUR :</t>
  </si>
  <si>
    <t>Nom Prénom :</t>
  </si>
  <si>
    <t>ADRA-MAURITANIE</t>
  </si>
  <si>
    <t>N° sécurité sociale :</t>
  </si>
  <si>
    <t xml:space="preserve">Adresse: </t>
  </si>
  <si>
    <t>Poste :</t>
  </si>
  <si>
    <t>Nouakchott-Mauritanie</t>
  </si>
  <si>
    <t>Adresse:</t>
  </si>
  <si>
    <t>BP:5380</t>
  </si>
  <si>
    <t>Tel :45 25 11 86</t>
  </si>
  <si>
    <t>Montant</t>
  </si>
  <si>
    <t>Cotisation patronal</t>
  </si>
  <si>
    <t>Salaire de base</t>
  </si>
  <si>
    <t>Heures supplémentaires à 15%</t>
  </si>
  <si>
    <t>Medecine du travail 2%</t>
  </si>
  <si>
    <t>Heures supplémentaires à 40%</t>
  </si>
  <si>
    <t>Heures supplémentaires à 50%</t>
  </si>
  <si>
    <t>Heures supplémentaires à 100%</t>
  </si>
  <si>
    <t>Prime de transport</t>
  </si>
  <si>
    <t>SALAIRE BRUT</t>
  </si>
  <si>
    <t xml:space="preserve"> Retenues salariale
 </t>
  </si>
  <si>
    <t>Retenues salariales</t>
  </si>
  <si>
    <t>Charges patronales</t>
  </si>
  <si>
    <t>CONGÉS</t>
  </si>
  <si>
    <t>Taux</t>
  </si>
  <si>
    <t>CNSS</t>
  </si>
  <si>
    <t>Jours de congés acquis :</t>
  </si>
  <si>
    <t>COTISATIONS SALARIALES</t>
  </si>
  <si>
    <t>COTISATIONS PATRONALES</t>
  </si>
  <si>
    <t>SALAIRES APRÈS RETENUES</t>
  </si>
  <si>
    <t>Autres sommes non soumises à cotisations :</t>
  </si>
  <si>
    <t>Payé le :</t>
  </si>
  <si>
    <t>Agence :</t>
  </si>
  <si>
    <r>
      <rPr>
        <b/>
        <sz val="10"/>
        <color rgb="FF000000"/>
        <rFont val="Arial"/>
        <family val="2"/>
      </rPr>
      <t>Nom de la banque</t>
    </r>
    <r>
      <rPr>
        <sz val="10"/>
        <color rgb="FF000000"/>
        <rFont val="Arial"/>
        <family val="2"/>
      </rPr>
      <t xml:space="preserve"> : BNM</t>
    </r>
  </si>
  <si>
    <t>Déductions et retenues :</t>
  </si>
  <si>
    <t xml:space="preserve">   - Saisie-arrêt</t>
  </si>
  <si>
    <t>N° compte :</t>
  </si>
  <si>
    <t xml:space="preserve">   - Avance ou acompte</t>
  </si>
  <si>
    <t>NET A PAYER</t>
  </si>
  <si>
    <t>Signature de l'employeur</t>
  </si>
  <si>
    <t>Signature de l'employé</t>
  </si>
  <si>
    <r>
      <t xml:space="preserve">CNSS Patronale  13 </t>
    </r>
    <r>
      <rPr>
        <sz val="8"/>
        <color rgb="FF000000"/>
        <rFont val="Calibri"/>
        <family val="2"/>
      </rPr>
      <t>%</t>
    </r>
  </si>
  <si>
    <t>Project:     Construction de maison en bouteille  (BHL)</t>
  </si>
  <si>
    <t>Somplehi Maurice Taisia</t>
  </si>
  <si>
    <t>Coordinateur Projet</t>
  </si>
  <si>
    <t>Ilot K</t>
  </si>
  <si>
    <t>ITS (RI*25%)/100-900</t>
  </si>
  <si>
    <t>RI</t>
  </si>
  <si>
    <t>Aime Ael Mbongolo Makutu</t>
  </si>
  <si>
    <t>Superviseur Projet</t>
  </si>
  <si>
    <r>
      <rPr>
        <b/>
        <sz val="10"/>
        <color rgb="FF000000"/>
        <rFont val="Arial"/>
        <family val="2"/>
      </rPr>
      <t>N° de compte</t>
    </r>
    <r>
      <rPr>
        <sz val="10"/>
        <color rgb="FF000000"/>
        <rFont val="Arial"/>
        <family val="2"/>
      </rPr>
      <t>:012138255010</t>
    </r>
  </si>
  <si>
    <t>Barbara Mamiella Dapiedade</t>
  </si>
  <si>
    <t>Comptable</t>
  </si>
  <si>
    <t>ITS (RI*40%)/100-4050</t>
  </si>
  <si>
    <t>N° du chéque: 6593651</t>
  </si>
  <si>
    <r>
      <rPr>
        <b/>
        <sz val="10"/>
        <color rgb="FF000000"/>
        <rFont val="Arial"/>
        <family val="2"/>
      </rPr>
      <t>Payé le</t>
    </r>
    <r>
      <rPr>
        <sz val="10"/>
        <color rgb="FF000000"/>
        <rFont val="Arial"/>
        <family val="2"/>
      </rPr>
      <t xml:space="preserve"> :17/12/2019</t>
    </r>
  </si>
  <si>
    <t>N° du chéque: 6593650</t>
  </si>
  <si>
    <r>
      <rPr>
        <b/>
        <sz val="10"/>
        <color rgb="FF000000"/>
        <rFont val="Arial"/>
        <family val="2"/>
      </rPr>
      <t>Payé le</t>
    </r>
    <r>
      <rPr>
        <sz val="10"/>
        <color rgb="FF000000"/>
        <rFont val="Arial"/>
        <family val="2"/>
      </rPr>
      <t xml:space="preserve"> :17/02/2019</t>
    </r>
  </si>
  <si>
    <t>N° du chéque: 6593649</t>
  </si>
  <si>
    <t>Mois: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</si>
</sst>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;\(#,##0\)"/>
    <numFmt numFmtId="166" formatCode="_(* #,##0.0_);_(* \(#,##0.0\);_(* &quot;-&quot;??_);_(@_)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i/>
      <sz val="12"/>
      <color rgb="FF000000"/>
      <name val="Arial"/>
      <family val="2"/>
    </font>
    <font>
      <b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20"/>
      <color rgb="FF000000"/>
      <name val="Arial Narrow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6" fillId="2" borderId="0" xfId="1" applyFont="1" applyFill="1" applyAlignment="1">
      <alignment horizontal="left"/>
    </xf>
    <xf numFmtId="0" fontId="2" fillId="0" borderId="7" xfId="1" applyFont="1" applyBorder="1" applyAlignment="1"/>
    <xf numFmtId="0" fontId="5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2" fillId="0" borderId="9" xfId="1" applyFont="1" applyBorder="1" applyAlignment="1"/>
    <xf numFmtId="0" fontId="10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center"/>
    </xf>
    <xf numFmtId="0" fontId="2" fillId="2" borderId="0" xfId="1" applyFont="1" applyFill="1" applyAlignment="1"/>
    <xf numFmtId="0" fontId="3" fillId="4" borderId="13" xfId="1" applyFont="1" applyFill="1" applyBorder="1" applyAlignment="1"/>
    <xf numFmtId="0" fontId="3" fillId="2" borderId="0" xfId="1" applyFont="1" applyFill="1" applyAlignment="1"/>
    <xf numFmtId="0" fontId="2" fillId="2" borderId="0" xfId="1" applyFont="1" applyFill="1" applyAlignment="1">
      <alignment horizontal="left" vertical="center"/>
    </xf>
    <xf numFmtId="0" fontId="9" fillId="2" borderId="10" xfId="1" applyFont="1" applyFill="1" applyBorder="1" applyAlignment="1">
      <alignment horizontal="center" vertical="center"/>
    </xf>
    <xf numFmtId="0" fontId="2" fillId="0" borderId="11" xfId="1" applyFont="1" applyBorder="1" applyAlignment="1"/>
    <xf numFmtId="2" fontId="2" fillId="2" borderId="12" xfId="1" applyNumberFormat="1" applyFont="1" applyFill="1" applyBorder="1" applyAlignment="1">
      <alignment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10" fontId="2" fillId="2" borderId="12" xfId="1" applyNumberFormat="1" applyFont="1" applyFill="1" applyBorder="1" applyAlignment="1">
      <alignment horizontal="center" vertical="center"/>
    </xf>
    <xf numFmtId="2" fontId="2" fillId="0" borderId="11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horizontal="center" vertical="center"/>
    </xf>
    <xf numFmtId="0" fontId="3" fillId="0" borderId="1" xfId="1" applyFont="1" applyBorder="1" applyAlignment="1"/>
    <xf numFmtId="0" fontId="2" fillId="0" borderId="3" xfId="1" applyFont="1" applyBorder="1" applyAlignment="1"/>
    <xf numFmtId="0" fontId="2" fillId="0" borderId="12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0" fontId="3" fillId="0" borderId="4" xfId="1" applyFont="1" applyBorder="1" applyAlignment="1"/>
    <xf numFmtId="2" fontId="2" fillId="2" borderId="0" xfId="1" applyNumberFormat="1" applyFont="1" applyFill="1" applyAlignment="1"/>
    <xf numFmtId="0" fontId="2" fillId="0" borderId="0" xfId="1" applyFont="1" applyBorder="1" applyAlignment="1"/>
    <xf numFmtId="0" fontId="2" fillId="0" borderId="8" xfId="1" applyFont="1" applyBorder="1" applyAlignment="1"/>
    <xf numFmtId="0" fontId="9" fillId="2" borderId="9" xfId="1" applyFont="1" applyFill="1" applyBorder="1" applyAlignment="1">
      <alignment horizontal="center" vertical="center"/>
    </xf>
    <xf numFmtId="0" fontId="4" fillId="0" borderId="12" xfId="1" applyFont="1" applyBorder="1" applyAlignment="1"/>
    <xf numFmtId="0" fontId="3" fillId="4" borderId="4" xfId="1" applyFont="1" applyFill="1" applyBorder="1" applyAlignment="1"/>
    <xf numFmtId="0" fontId="2" fillId="0" borderId="0" xfId="1" applyFont="1" applyBorder="1" applyAlignment="1">
      <alignment horizontal="center"/>
    </xf>
    <xf numFmtId="2" fontId="2" fillId="0" borderId="20" xfId="1" applyNumberFormat="1" applyFont="1" applyBorder="1" applyAlignment="1"/>
    <xf numFmtId="0" fontId="2" fillId="0" borderId="20" xfId="1" applyFont="1" applyBorder="1" applyAlignment="1"/>
    <xf numFmtId="2" fontId="2" fillId="2" borderId="21" xfId="1" applyNumberFormat="1" applyFont="1" applyFill="1" applyBorder="1" applyAlignment="1"/>
    <xf numFmtId="0" fontId="1" fillId="0" borderId="23" xfId="1" applyBorder="1" applyAlignment="1"/>
    <xf numFmtId="0" fontId="9" fillId="3" borderId="16" xfId="1" applyFont="1" applyFill="1" applyBorder="1" applyAlignment="1"/>
    <xf numFmtId="0" fontId="9" fillId="0" borderId="40" xfId="1" applyFont="1" applyBorder="1" applyAlignment="1"/>
    <xf numFmtId="0" fontId="2" fillId="0" borderId="42" xfId="1" applyFont="1" applyBorder="1" applyAlignment="1"/>
    <xf numFmtId="0" fontId="2" fillId="2" borderId="41" xfId="1" applyFont="1" applyFill="1" applyBorder="1" applyAlignment="1">
      <alignment vertical="center"/>
    </xf>
    <xf numFmtId="0" fontId="2" fillId="0" borderId="43" xfId="1" applyFont="1" applyBorder="1" applyAlignment="1">
      <alignment vertical="center"/>
    </xf>
    <xf numFmtId="0" fontId="2" fillId="4" borderId="40" xfId="1" applyFont="1" applyFill="1" applyBorder="1" applyAlignment="1"/>
    <xf numFmtId="0" fontId="2" fillId="4" borderId="42" xfId="1" applyFont="1" applyFill="1" applyBorder="1" applyAlignment="1"/>
    <xf numFmtId="0" fontId="2" fillId="4" borderId="39" xfId="1" applyFont="1" applyFill="1" applyBorder="1" applyAlignment="1"/>
    <xf numFmtId="0" fontId="2" fillId="0" borderId="38" xfId="1" applyFont="1" applyBorder="1" applyAlignment="1"/>
    <xf numFmtId="0" fontId="2" fillId="4" borderId="46" xfId="1" applyFont="1" applyFill="1" applyBorder="1" applyAlignment="1"/>
    <xf numFmtId="165" fontId="2" fillId="0" borderId="26" xfId="1" applyNumberFormat="1" applyFont="1" applyBorder="1" applyAlignment="1"/>
    <xf numFmtId="165" fontId="2" fillId="0" borderId="27" xfId="1" applyNumberFormat="1" applyFont="1" applyBorder="1" applyAlignment="1"/>
    <xf numFmtId="2" fontId="3" fillId="4" borderId="7" xfId="1" applyNumberFormat="1" applyFont="1" applyFill="1" applyBorder="1" applyAlignment="1">
      <alignment vertical="center"/>
    </xf>
    <xf numFmtId="0" fontId="9" fillId="2" borderId="11" xfId="1" applyFont="1" applyFill="1" applyBorder="1" applyAlignment="1">
      <alignment horizontal="center" vertical="center"/>
    </xf>
    <xf numFmtId="0" fontId="2" fillId="2" borderId="26" xfId="1" applyFont="1" applyFill="1" applyBorder="1" applyAlignment="1"/>
    <xf numFmtId="0" fontId="4" fillId="0" borderId="41" xfId="1" applyFont="1" applyBorder="1" applyAlignment="1"/>
    <xf numFmtId="0" fontId="9" fillId="2" borderId="12" xfId="1" applyFont="1" applyFill="1" applyBorder="1" applyAlignment="1">
      <alignment horizontal="center" vertical="center"/>
    </xf>
    <xf numFmtId="0" fontId="4" fillId="0" borderId="42" xfId="1" applyFont="1" applyBorder="1" applyAlignment="1"/>
    <xf numFmtId="0" fontId="3" fillId="4" borderId="22" xfId="1" applyFont="1" applyFill="1" applyBorder="1" applyAlignment="1">
      <alignment vertical="center"/>
    </xf>
    <xf numFmtId="0" fontId="9" fillId="0" borderId="39" xfId="1" applyFont="1" applyBorder="1" applyAlignment="1"/>
    <xf numFmtId="167" fontId="2" fillId="2" borderId="12" xfId="2" applyNumberFormat="1" applyFont="1" applyFill="1" applyBorder="1" applyAlignment="1">
      <alignment vertical="center"/>
    </xf>
    <xf numFmtId="167" fontId="3" fillId="4" borderId="10" xfId="2" applyNumberFormat="1" applyFont="1" applyFill="1" applyBorder="1" applyAlignment="1"/>
    <xf numFmtId="9" fontId="2" fillId="2" borderId="12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/>
    </xf>
    <xf numFmtId="0" fontId="2" fillId="0" borderId="52" xfId="1" applyFont="1" applyBorder="1" applyAlignment="1"/>
    <xf numFmtId="0" fontId="2" fillId="0" borderId="15" xfId="1" applyFont="1" applyBorder="1" applyAlignment="1"/>
    <xf numFmtId="167" fontId="2" fillId="0" borderId="22" xfId="1" applyNumberFormat="1" applyFont="1" applyBorder="1" applyAlignment="1"/>
    <xf numFmtId="167" fontId="3" fillId="4" borderId="10" xfId="2" applyNumberFormat="1" applyFont="1" applyFill="1" applyBorder="1" applyAlignment="1">
      <alignment horizontal="center" vertical="center"/>
    </xf>
    <xf numFmtId="0" fontId="12" fillId="0" borderId="23" xfId="1" applyFont="1" applyBorder="1" applyAlignment="1">
      <alignment vertical="center"/>
    </xf>
    <xf numFmtId="0" fontId="12" fillId="0" borderId="24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12" fillId="0" borderId="2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167" fontId="3" fillId="4" borderId="21" xfId="1" applyNumberFormat="1" applyFont="1" applyFill="1" applyBorder="1" applyAlignment="1">
      <alignment horizontal="center" vertical="center"/>
    </xf>
    <xf numFmtId="167" fontId="2" fillId="0" borderId="52" xfId="2" applyNumberFormat="1" applyFont="1" applyBorder="1" applyAlignment="1"/>
    <xf numFmtId="0" fontId="12" fillId="0" borderId="0" xfId="1" applyFont="1" applyBorder="1" applyAlignment="1">
      <alignment vertical="center"/>
    </xf>
    <xf numFmtId="0" fontId="12" fillId="0" borderId="27" xfId="1" applyFont="1" applyBorder="1" applyAlignment="1">
      <alignment vertical="center"/>
    </xf>
    <xf numFmtId="0" fontId="15" fillId="0" borderId="26" xfId="1" applyFont="1" applyBorder="1" applyAlignment="1">
      <alignment vertical="center"/>
    </xf>
    <xf numFmtId="0" fontId="1" fillId="0" borderId="0" xfId="1" applyAlignment="1"/>
    <xf numFmtId="0" fontId="9" fillId="0" borderId="42" xfId="1" applyFont="1" applyBorder="1" applyAlignment="1"/>
    <xf numFmtId="0" fontId="10" fillId="0" borderId="26" xfId="1" applyFont="1" applyBorder="1" applyAlignment="1"/>
    <xf numFmtId="2" fontId="10" fillId="0" borderId="20" xfId="1" applyNumberFormat="1" applyFont="1" applyBorder="1" applyAlignment="1"/>
    <xf numFmtId="0" fontId="9" fillId="0" borderId="26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9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/>
    <xf numFmtId="0" fontId="1" fillId="0" borderId="26" xfId="1" applyBorder="1" applyAlignment="1"/>
    <xf numFmtId="0" fontId="4" fillId="0" borderId="27" xfId="1" applyFont="1" applyBorder="1" applyAlignment="1"/>
    <xf numFmtId="0" fontId="2" fillId="0" borderId="26" xfId="1" applyFont="1" applyBorder="1" applyAlignment="1"/>
    <xf numFmtId="166" fontId="1" fillId="2" borderId="41" xfId="2" applyNumberFormat="1" applyFont="1" applyFill="1" applyBorder="1" applyAlignment="1">
      <alignment vertical="center"/>
    </xf>
    <xf numFmtId="167" fontId="4" fillId="0" borderId="12" xfId="1" applyNumberFormat="1" applyFont="1" applyBorder="1" applyAlignment="1"/>
    <xf numFmtId="0" fontId="1" fillId="0" borderId="42" xfId="1" applyFont="1" applyBorder="1" applyAlignment="1"/>
    <xf numFmtId="0" fontId="10" fillId="0" borderId="47" xfId="1" applyFont="1" applyBorder="1" applyAlignment="1">
      <alignment horizontal="center" vertical="top"/>
    </xf>
    <xf numFmtId="0" fontId="4" fillId="0" borderId="48" xfId="1" applyFont="1" applyBorder="1" applyAlignment="1"/>
    <xf numFmtId="0" fontId="4" fillId="0" borderId="49" xfId="1" applyFont="1" applyBorder="1" applyAlignment="1"/>
    <xf numFmtId="0" fontId="9" fillId="4" borderId="42" xfId="1" applyFont="1" applyFill="1" applyBorder="1" applyAlignment="1">
      <alignment horizontal="center" vertical="center"/>
    </xf>
    <xf numFmtId="0" fontId="4" fillId="0" borderId="39" xfId="1" applyFont="1" applyBorder="1" applyAlignment="1"/>
    <xf numFmtId="0" fontId="12" fillId="4" borderId="44" xfId="1" applyFont="1" applyFill="1" applyBorder="1" applyAlignment="1">
      <alignment horizontal="left" vertical="center"/>
    </xf>
    <xf numFmtId="0" fontId="14" fillId="0" borderId="14" xfId="1" applyFont="1" applyBorder="1" applyAlignment="1"/>
    <xf numFmtId="0" fontId="2" fillId="0" borderId="45" xfId="1" applyFont="1" applyBorder="1" applyAlignment="1"/>
    <xf numFmtId="0" fontId="4" fillId="0" borderId="2" xfId="1" applyFont="1" applyBorder="1" applyAlignment="1"/>
    <xf numFmtId="0" fontId="3" fillId="4" borderId="44" xfId="1" applyFont="1" applyFill="1" applyBorder="1" applyAlignment="1">
      <alignment horizontal="left" vertical="center"/>
    </xf>
    <xf numFmtId="0" fontId="4" fillId="0" borderId="14" xfId="1" applyFont="1" applyBorder="1" applyAlignment="1"/>
    <xf numFmtId="165" fontId="2" fillId="0" borderId="26" xfId="1" applyNumberFormat="1" applyFont="1" applyBorder="1" applyAlignment="1">
      <alignment horizontal="center"/>
    </xf>
    <xf numFmtId="165" fontId="2" fillId="0" borderId="27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4" fillId="0" borderId="0" xfId="1" applyFont="1" applyBorder="1" applyAlignment="1"/>
    <xf numFmtId="167" fontId="3" fillId="4" borderId="17" xfId="2" applyNumberFormat="1" applyFont="1" applyFill="1" applyBorder="1" applyAlignment="1">
      <alignment horizontal="center" vertical="center"/>
    </xf>
    <xf numFmtId="167" fontId="3" fillId="4" borderId="18" xfId="2" applyNumberFormat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 wrapText="1"/>
    </xf>
    <xf numFmtId="0" fontId="4" fillId="0" borderId="28" xfId="1" applyFont="1" applyBorder="1" applyAlignment="1"/>
    <xf numFmtId="0" fontId="9" fillId="2" borderId="16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wrapText="1"/>
    </xf>
    <xf numFmtId="0" fontId="9" fillId="2" borderId="29" xfId="1" applyFont="1" applyFill="1" applyBorder="1" applyAlignment="1">
      <alignment horizontal="center" vertical="center"/>
    </xf>
    <xf numFmtId="0" fontId="4" fillId="0" borderId="33" xfId="1" applyFont="1" applyBorder="1" applyAlignment="1"/>
    <xf numFmtId="0" fontId="1" fillId="2" borderId="0" xfId="1" applyFont="1" applyFill="1" applyBorder="1" applyAlignment="1">
      <alignment horizontal="center"/>
    </xf>
    <xf numFmtId="0" fontId="1" fillId="0" borderId="27" xfId="1" applyFont="1" applyBorder="1" applyAlignment="1"/>
    <xf numFmtId="0" fontId="1" fillId="0" borderId="26" xfId="1" applyBorder="1" applyAlignment="1"/>
    <xf numFmtId="0" fontId="1" fillId="0" borderId="0" xfId="1" applyFont="1" applyBorder="1" applyAlignment="1"/>
    <xf numFmtId="0" fontId="4" fillId="0" borderId="27" xfId="1" applyFont="1" applyBorder="1" applyAlignment="1"/>
    <xf numFmtId="0" fontId="9" fillId="0" borderId="28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11" fillId="0" borderId="30" xfId="1" applyFont="1" applyBorder="1" applyAlignment="1">
      <alignment horizontal="left" wrapText="1"/>
    </xf>
    <xf numFmtId="0" fontId="2" fillId="0" borderId="26" xfId="1" applyFont="1" applyBorder="1" applyAlignment="1"/>
    <xf numFmtId="0" fontId="9" fillId="3" borderId="37" xfId="1" applyFont="1" applyFill="1" applyBorder="1" applyAlignment="1">
      <alignment horizontal="center"/>
    </xf>
    <xf numFmtId="0" fontId="9" fillId="3" borderId="50" xfId="1" applyFont="1" applyFill="1" applyBorder="1" applyAlignment="1">
      <alignment horizontal="center"/>
    </xf>
    <xf numFmtId="165" fontId="2" fillId="0" borderId="45" xfId="1" applyNumberFormat="1" applyFont="1" applyBorder="1" applyAlignment="1">
      <alignment horizontal="center"/>
    </xf>
    <xf numFmtId="165" fontId="2" fillId="0" borderId="51" xfId="1" applyNumberFormat="1" applyFont="1" applyBorder="1" applyAlignment="1">
      <alignment horizontal="center"/>
    </xf>
    <xf numFmtId="0" fontId="12" fillId="3" borderId="31" xfId="1" applyFont="1" applyFill="1" applyBorder="1" applyAlignment="1">
      <alignment horizontal="left"/>
    </xf>
    <xf numFmtId="0" fontId="12" fillId="3" borderId="32" xfId="1" applyFont="1" applyFill="1" applyBorder="1" applyAlignment="1">
      <alignment horizontal="left"/>
    </xf>
    <xf numFmtId="0" fontId="12" fillId="3" borderId="33" xfId="1" applyFont="1" applyFill="1" applyBorder="1" applyAlignment="1">
      <alignment horizontal="left"/>
    </xf>
    <xf numFmtId="0" fontId="12" fillId="3" borderId="34" xfId="1" applyFont="1" applyFill="1" applyBorder="1" applyAlignment="1">
      <alignment horizontal="left"/>
    </xf>
    <xf numFmtId="0" fontId="13" fillId="0" borderId="35" xfId="1" applyFont="1" applyBorder="1" applyAlignment="1"/>
    <xf numFmtId="0" fontId="14" fillId="0" borderId="36" xfId="1" applyFont="1" applyBorder="1" applyAlignment="1"/>
    <xf numFmtId="0" fontId="1" fillId="2" borderId="24" xfId="1" applyFont="1" applyFill="1" applyBorder="1" applyAlignment="1">
      <alignment horizontal="center"/>
    </xf>
    <xf numFmtId="0" fontId="1" fillId="0" borderId="25" xfId="1" applyFont="1" applyBorder="1" applyAlignment="1"/>
    <xf numFmtId="0" fontId="9" fillId="0" borderId="23" xfId="1" applyFont="1" applyBorder="1" applyAlignment="1"/>
    <xf numFmtId="0" fontId="9" fillId="0" borderId="24" xfId="1" applyFont="1" applyBorder="1" applyAlignment="1"/>
    <xf numFmtId="0" fontId="11" fillId="0" borderId="25" xfId="1" applyFont="1" applyBorder="1" applyAlignment="1"/>
    <xf numFmtId="0" fontId="2" fillId="2" borderId="0" xfId="1" applyFont="1" applyFill="1" applyBorder="1" applyAlignment="1">
      <alignment horizontal="center"/>
    </xf>
    <xf numFmtId="0" fontId="1" fillId="2" borderId="24" xfId="1" applyFont="1" applyFill="1" applyBorder="1" applyAlignment="1">
      <alignment horizontal="left"/>
    </xf>
    <xf numFmtId="0" fontId="1" fillId="0" borderId="25" xfId="1" applyFont="1" applyBorder="1" applyAlignment="1">
      <alignment horizontal="left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85724</xdr:rowOff>
    </xdr:from>
    <xdr:to>
      <xdr:col>1</xdr:col>
      <xdr:colOff>285750</xdr:colOff>
      <xdr:row>4</xdr:row>
      <xdr:rowOff>104775</xdr:rowOff>
    </xdr:to>
    <xdr:pic>
      <xdr:nvPicPr>
        <xdr:cNvPr id="2" name="Image 1" descr="C:\Users\user\Documents\logo adra mauritanie_o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95249"/>
          <a:ext cx="28574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85724</xdr:rowOff>
    </xdr:from>
    <xdr:to>
      <xdr:col>0</xdr:col>
      <xdr:colOff>285750</xdr:colOff>
      <xdr:row>4</xdr:row>
      <xdr:rowOff>95250</xdr:rowOff>
    </xdr:to>
    <xdr:pic>
      <xdr:nvPicPr>
        <xdr:cNvPr id="2" name="Image 1" descr="C:\Users\user\Documents\logo adra mauritanie_o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466724"/>
          <a:ext cx="285749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85724</xdr:rowOff>
    </xdr:from>
    <xdr:to>
      <xdr:col>0</xdr:col>
      <xdr:colOff>285750</xdr:colOff>
      <xdr:row>4</xdr:row>
      <xdr:rowOff>95250</xdr:rowOff>
    </xdr:to>
    <xdr:pic>
      <xdr:nvPicPr>
        <xdr:cNvPr id="2" name="Image 1" descr="C:\Users\user\Documents\logo adra mauritanie_o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466724"/>
          <a:ext cx="285749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tabSelected="1" workbookViewId="0">
      <selection activeCell="I9" sqref="I9"/>
    </sheetView>
  </sheetViews>
  <sheetFormatPr baseColWidth="10" defaultRowHeight="15" x14ac:dyDescent="0.25"/>
  <cols>
    <col min="2" max="2" width="22.85546875" customWidth="1"/>
    <col min="3" max="3" width="15.42578125" customWidth="1"/>
    <col min="4" max="4" width="13" customWidth="1"/>
    <col min="5" max="5" width="20.85546875" customWidth="1"/>
    <col min="6" max="6" width="0.140625" hidden="1" customWidth="1"/>
    <col min="7" max="7" width="25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.75" thickBot="1" x14ac:dyDescent="0.3">
      <c r="B4" s="1"/>
      <c r="C4" s="1"/>
      <c r="D4" s="1"/>
      <c r="E4" s="1"/>
      <c r="F4" s="1"/>
      <c r="G4" s="1"/>
      <c r="H4" s="1"/>
      <c r="I4" s="1"/>
    </row>
    <row r="5" spans="2:9" ht="15.75" x14ac:dyDescent="0.25">
      <c r="B5" s="68"/>
      <c r="C5" s="69"/>
      <c r="D5" s="69"/>
      <c r="E5" s="69"/>
      <c r="F5" s="69"/>
      <c r="G5" s="70"/>
      <c r="H5" s="5"/>
      <c r="I5" s="5"/>
    </row>
    <row r="6" spans="2:9" ht="25.5" x14ac:dyDescent="0.25">
      <c r="B6" s="79" t="s">
        <v>0</v>
      </c>
      <c r="C6" s="77"/>
      <c r="D6" s="77"/>
      <c r="E6" s="77"/>
      <c r="F6" s="77"/>
      <c r="G6" s="78" t="s">
        <v>61</v>
      </c>
      <c r="H6" s="3"/>
      <c r="I6" s="3"/>
    </row>
    <row r="7" spans="2:9" ht="16.5" thickBot="1" x14ac:dyDescent="0.3">
      <c r="B7" s="71"/>
      <c r="C7" s="72"/>
      <c r="D7" s="72"/>
      <c r="E7" s="72"/>
      <c r="F7" s="72"/>
      <c r="G7" s="73"/>
      <c r="H7" s="3"/>
      <c r="I7" s="3"/>
    </row>
    <row r="8" spans="2:9" ht="16.5" thickBot="1" x14ac:dyDescent="0.3">
      <c r="B8" s="130" t="s">
        <v>1</v>
      </c>
      <c r="C8" s="131"/>
      <c r="D8" s="132"/>
      <c r="E8" s="133" t="s">
        <v>2</v>
      </c>
      <c r="F8" s="134"/>
      <c r="G8" s="135"/>
      <c r="H8" s="5"/>
      <c r="I8" s="5"/>
    </row>
    <row r="9" spans="2:9" x14ac:dyDescent="0.25">
      <c r="B9" s="39" t="s">
        <v>3</v>
      </c>
      <c r="C9" s="136" t="s">
        <v>45</v>
      </c>
      <c r="D9" s="137"/>
      <c r="E9" s="138" t="s">
        <v>4</v>
      </c>
      <c r="F9" s="139"/>
      <c r="G9" s="140"/>
      <c r="H9" s="6"/>
      <c r="I9" s="6"/>
    </row>
    <row r="10" spans="2:9" x14ac:dyDescent="0.25">
      <c r="B10" s="90" t="s">
        <v>5</v>
      </c>
      <c r="C10" s="141">
        <v>0</v>
      </c>
      <c r="D10" s="118"/>
      <c r="E10" s="119" t="s">
        <v>6</v>
      </c>
      <c r="F10" s="120"/>
      <c r="G10" s="121"/>
      <c r="H10" s="6"/>
      <c r="I10" s="6"/>
    </row>
    <row r="11" spans="2:9" x14ac:dyDescent="0.25">
      <c r="B11" s="88" t="s">
        <v>7</v>
      </c>
      <c r="C11" s="117" t="s">
        <v>46</v>
      </c>
      <c r="D11" s="118"/>
      <c r="E11" s="119" t="s">
        <v>8</v>
      </c>
      <c r="F11" s="120"/>
      <c r="G11" s="121"/>
      <c r="H11" s="7"/>
      <c r="I11" s="7"/>
    </row>
    <row r="12" spans="2:9" x14ac:dyDescent="0.25">
      <c r="B12" s="90" t="s">
        <v>9</v>
      </c>
      <c r="C12" s="117" t="s">
        <v>47</v>
      </c>
      <c r="D12" s="118"/>
      <c r="E12" s="119" t="s">
        <v>10</v>
      </c>
      <c r="F12" s="120"/>
      <c r="G12" s="121"/>
      <c r="H12" s="3"/>
      <c r="I12" s="3"/>
    </row>
    <row r="13" spans="2:9" ht="15.75" thickBot="1" x14ac:dyDescent="0.3">
      <c r="B13" s="122" t="s">
        <v>44</v>
      </c>
      <c r="C13" s="123"/>
      <c r="D13" s="124"/>
      <c r="E13" s="125" t="s">
        <v>11</v>
      </c>
      <c r="F13" s="108"/>
      <c r="G13" s="121"/>
      <c r="H13" s="3"/>
      <c r="I13" s="3"/>
    </row>
    <row r="14" spans="2:9" ht="15.75" thickBot="1" x14ac:dyDescent="0.3">
      <c r="B14" s="84"/>
      <c r="C14" s="85"/>
      <c r="D14" s="85"/>
      <c r="E14" s="30"/>
      <c r="F14" s="87"/>
      <c r="G14" s="89"/>
      <c r="H14" s="3"/>
      <c r="I14" s="3"/>
    </row>
    <row r="15" spans="2:9" x14ac:dyDescent="0.25">
      <c r="B15" s="90"/>
      <c r="C15" s="126" t="s">
        <v>12</v>
      </c>
      <c r="D15" s="127"/>
      <c r="E15" s="40" t="s">
        <v>13</v>
      </c>
      <c r="F15" s="40"/>
      <c r="G15" s="63" t="s">
        <v>12</v>
      </c>
      <c r="H15" s="9"/>
      <c r="I15" s="9"/>
    </row>
    <row r="16" spans="2:9" x14ac:dyDescent="0.25">
      <c r="B16" s="82" t="s">
        <v>14</v>
      </c>
      <c r="C16" s="128">
        <v>21000</v>
      </c>
      <c r="D16" s="129"/>
      <c r="E16" s="83" t="s">
        <v>43</v>
      </c>
      <c r="F16" s="30"/>
      <c r="G16" s="66">
        <v>910</v>
      </c>
      <c r="H16" s="10"/>
      <c r="I16" s="10"/>
    </row>
    <row r="17" spans="2:9" x14ac:dyDescent="0.25">
      <c r="B17" s="82" t="s">
        <v>15</v>
      </c>
      <c r="C17" s="105">
        <v>0</v>
      </c>
      <c r="D17" s="106"/>
      <c r="E17" s="83" t="s">
        <v>16</v>
      </c>
      <c r="F17" s="30"/>
      <c r="G17" s="76">
        <v>140</v>
      </c>
      <c r="H17" s="11"/>
      <c r="I17" s="11"/>
    </row>
    <row r="18" spans="2:9" x14ac:dyDescent="0.25">
      <c r="B18" s="82" t="s">
        <v>17</v>
      </c>
      <c r="C18" s="105">
        <v>0</v>
      </c>
      <c r="D18" s="106"/>
      <c r="E18" s="37"/>
      <c r="F18" s="35"/>
      <c r="G18" s="64"/>
      <c r="H18" s="11"/>
      <c r="I18" s="11"/>
    </row>
    <row r="19" spans="2:9" x14ac:dyDescent="0.25">
      <c r="B19" s="82" t="s">
        <v>18</v>
      </c>
      <c r="C19" s="105">
        <v>0</v>
      </c>
      <c r="D19" s="106"/>
      <c r="E19" s="37"/>
      <c r="F19" s="35"/>
      <c r="G19" s="64"/>
      <c r="H19" s="11"/>
      <c r="I19" s="11"/>
    </row>
    <row r="20" spans="2:9" x14ac:dyDescent="0.25">
      <c r="B20" s="82" t="s">
        <v>19</v>
      </c>
      <c r="C20" s="105">
        <v>0</v>
      </c>
      <c r="D20" s="106"/>
      <c r="E20" s="37"/>
      <c r="F20" s="35"/>
      <c r="G20" s="64"/>
      <c r="H20" s="11"/>
      <c r="I20" s="11"/>
    </row>
    <row r="21" spans="2:9" x14ac:dyDescent="0.25">
      <c r="B21" s="82" t="s">
        <v>20</v>
      </c>
      <c r="C21" s="105">
        <v>3000</v>
      </c>
      <c r="D21" s="106"/>
      <c r="E21" s="36"/>
      <c r="F21" s="107"/>
      <c r="G21" s="64"/>
      <c r="H21" s="11"/>
      <c r="I21" s="11"/>
    </row>
    <row r="22" spans="2:9" ht="15.75" thickBot="1" x14ac:dyDescent="0.3">
      <c r="B22" s="54"/>
      <c r="C22" s="50"/>
      <c r="D22" s="51"/>
      <c r="E22" s="38"/>
      <c r="F22" s="108"/>
      <c r="G22" s="65"/>
      <c r="H22" s="11"/>
      <c r="I22" s="11"/>
    </row>
    <row r="23" spans="2:9" ht="16.5" thickBot="1" x14ac:dyDescent="0.3">
      <c r="B23" s="58" t="s">
        <v>21</v>
      </c>
      <c r="C23" s="109">
        <f>C16+C21</f>
        <v>24000</v>
      </c>
      <c r="D23" s="110"/>
      <c r="E23" s="52"/>
      <c r="F23" s="34"/>
      <c r="G23" s="75">
        <v>1050</v>
      </c>
      <c r="H23" s="13"/>
      <c r="I23" s="13"/>
    </row>
    <row r="24" spans="2:9" ht="15.75" thickBot="1" x14ac:dyDescent="0.3">
      <c r="B24" s="111" t="s">
        <v>22</v>
      </c>
      <c r="C24" s="113"/>
      <c r="D24" s="115" t="s">
        <v>23</v>
      </c>
      <c r="E24" s="116"/>
      <c r="F24" s="86" t="s">
        <v>24</v>
      </c>
      <c r="G24" s="97" t="s">
        <v>25</v>
      </c>
      <c r="H24" s="14"/>
      <c r="I24" s="14"/>
    </row>
    <row r="25" spans="2:9" ht="15.75" thickBot="1" x14ac:dyDescent="0.3">
      <c r="B25" s="112"/>
      <c r="C25" s="114"/>
      <c r="D25" s="74" t="s">
        <v>26</v>
      </c>
      <c r="E25" s="53" t="s">
        <v>12</v>
      </c>
      <c r="F25" s="15" t="s">
        <v>26</v>
      </c>
      <c r="G25" s="98"/>
      <c r="H25" s="11"/>
      <c r="I25" s="11"/>
    </row>
    <row r="26" spans="2:9" x14ac:dyDescent="0.25">
      <c r="B26" s="55"/>
      <c r="C26" s="33"/>
      <c r="D26" s="56"/>
      <c r="E26" s="56"/>
      <c r="F26" s="32"/>
      <c r="G26" s="57"/>
      <c r="H26" s="11"/>
      <c r="I26" s="11"/>
    </row>
    <row r="27" spans="2:9" x14ac:dyDescent="0.25">
      <c r="B27" s="55" t="s">
        <v>49</v>
      </c>
      <c r="C27" s="92">
        <f>C23-6000</f>
        <v>18000</v>
      </c>
      <c r="D27" s="56"/>
      <c r="E27" s="56"/>
      <c r="F27" s="56"/>
      <c r="G27" s="57"/>
      <c r="H27" s="11"/>
      <c r="I27" s="11"/>
    </row>
    <row r="28" spans="2:9" x14ac:dyDescent="0.25">
      <c r="B28" s="43" t="s">
        <v>27</v>
      </c>
      <c r="C28" s="60">
        <v>70</v>
      </c>
      <c r="D28" s="62">
        <v>0.01</v>
      </c>
      <c r="E28" s="17">
        <v>70</v>
      </c>
      <c r="F28" s="20">
        <v>0.128</v>
      </c>
      <c r="G28" s="41" t="s">
        <v>28</v>
      </c>
      <c r="H28" s="18"/>
      <c r="I28" s="18"/>
    </row>
    <row r="29" spans="2:9" x14ac:dyDescent="0.25">
      <c r="B29" s="91" t="s">
        <v>48</v>
      </c>
      <c r="C29" s="60"/>
      <c r="D29" s="62">
        <v>0.25</v>
      </c>
      <c r="E29" s="60">
        <f>C27*25%-900</f>
        <v>3600</v>
      </c>
      <c r="F29" s="20">
        <v>1.7999999999999999E-2</v>
      </c>
      <c r="G29" s="42">
        <v>0</v>
      </c>
      <c r="H29" s="19"/>
      <c r="I29" s="19"/>
    </row>
    <row r="30" spans="2:9" x14ac:dyDescent="0.25">
      <c r="B30" s="43"/>
      <c r="C30" s="17"/>
      <c r="D30" s="20"/>
      <c r="E30" s="17"/>
      <c r="F30" s="20">
        <v>8.5000000000000006E-2</v>
      </c>
      <c r="G30" s="59">
        <v>0</v>
      </c>
      <c r="H30" s="11"/>
      <c r="I30" s="11"/>
    </row>
    <row r="31" spans="2:9" x14ac:dyDescent="0.25">
      <c r="B31" s="44"/>
      <c r="C31" s="21"/>
      <c r="D31" s="22"/>
      <c r="E31" s="21"/>
      <c r="F31" s="22"/>
      <c r="G31" s="42"/>
      <c r="H31" s="11"/>
      <c r="I31" s="11"/>
    </row>
    <row r="32" spans="2:9" ht="15.75" x14ac:dyDescent="0.25">
      <c r="B32" s="99" t="s">
        <v>29</v>
      </c>
      <c r="C32" s="100"/>
      <c r="D32" s="100"/>
      <c r="E32" s="61">
        <f>E28+E29</f>
        <v>3670</v>
      </c>
      <c r="F32" s="12"/>
      <c r="G32" s="45"/>
      <c r="H32" s="11"/>
      <c r="I32" s="11"/>
    </row>
    <row r="33" spans="2:12" ht="15.75" x14ac:dyDescent="0.25">
      <c r="B33" s="99" t="s">
        <v>30</v>
      </c>
      <c r="C33" s="100"/>
      <c r="D33" s="100"/>
      <c r="E33" s="61">
        <v>1050</v>
      </c>
      <c r="F33" s="23"/>
      <c r="G33" s="46"/>
      <c r="H33" s="11"/>
      <c r="I33" s="11"/>
    </row>
    <row r="34" spans="2:12" ht="15.75" x14ac:dyDescent="0.25">
      <c r="B34" s="99" t="s">
        <v>31</v>
      </c>
      <c r="C34" s="100"/>
      <c r="D34" s="100"/>
      <c r="E34" s="61">
        <f>C23-E32</f>
        <v>20330</v>
      </c>
      <c r="F34" s="23"/>
      <c r="G34" s="47"/>
      <c r="H34" s="11"/>
      <c r="I34" s="11"/>
      <c r="J34" s="1"/>
      <c r="K34" s="1"/>
      <c r="L34" s="80"/>
    </row>
    <row r="35" spans="2:12" x14ac:dyDescent="0.25">
      <c r="B35" s="101" t="s">
        <v>32</v>
      </c>
      <c r="C35" s="102"/>
      <c r="D35" s="24"/>
      <c r="E35" s="8">
        <v>0</v>
      </c>
      <c r="F35" s="31" t="s">
        <v>33</v>
      </c>
      <c r="G35" s="93" t="s">
        <v>57</v>
      </c>
      <c r="H35" s="11"/>
      <c r="I35" s="11"/>
      <c r="J35" s="1"/>
      <c r="K35" s="1"/>
      <c r="L35" s="1"/>
    </row>
    <row r="36" spans="2:12" x14ac:dyDescent="0.25">
      <c r="B36" s="90"/>
      <c r="C36" s="30"/>
      <c r="D36" s="4"/>
      <c r="E36" s="25"/>
      <c r="F36" s="31" t="s">
        <v>34</v>
      </c>
      <c r="G36" s="42" t="s">
        <v>35</v>
      </c>
      <c r="H36" s="11"/>
      <c r="I36" s="11"/>
      <c r="J36" s="1"/>
      <c r="K36" s="1"/>
      <c r="L36" s="1"/>
    </row>
    <row r="37" spans="2:12" x14ac:dyDescent="0.25">
      <c r="B37" s="90"/>
      <c r="C37" s="30"/>
      <c r="D37" s="4"/>
      <c r="E37" s="25"/>
      <c r="F37" s="31"/>
      <c r="G37" s="42"/>
      <c r="H37" s="11"/>
      <c r="I37" s="11"/>
      <c r="J37" s="1"/>
      <c r="K37" s="1"/>
      <c r="L37" s="1"/>
    </row>
    <row r="38" spans="2:12" x14ac:dyDescent="0.25">
      <c r="B38" s="90" t="s">
        <v>36</v>
      </c>
      <c r="C38" s="30"/>
      <c r="D38" s="4"/>
      <c r="E38" s="25">
        <v>0</v>
      </c>
      <c r="F38" s="31"/>
      <c r="G38" s="93" t="s">
        <v>52</v>
      </c>
      <c r="H38" s="11"/>
      <c r="I38" s="11"/>
      <c r="J38" s="1"/>
      <c r="K38" s="1"/>
      <c r="L38" s="1"/>
    </row>
    <row r="39" spans="2:12" x14ac:dyDescent="0.25">
      <c r="B39" s="90" t="s">
        <v>37</v>
      </c>
      <c r="C39" s="30"/>
      <c r="D39" s="4"/>
      <c r="E39" s="25"/>
      <c r="F39" s="31" t="s">
        <v>38</v>
      </c>
      <c r="G39" s="81" t="s">
        <v>56</v>
      </c>
      <c r="H39" s="11"/>
      <c r="I39" s="11"/>
      <c r="J39" s="1"/>
      <c r="K39" s="1"/>
      <c r="L39" s="1"/>
    </row>
    <row r="40" spans="2:12" x14ac:dyDescent="0.25">
      <c r="B40" s="48" t="s">
        <v>39</v>
      </c>
      <c r="C40" s="26"/>
      <c r="D40" s="27"/>
      <c r="E40" s="16">
        <v>0</v>
      </c>
      <c r="F40" s="31"/>
      <c r="G40" s="42"/>
      <c r="H40" s="11"/>
      <c r="I40" s="11"/>
      <c r="J40" s="1"/>
      <c r="K40" s="1"/>
      <c r="L40" s="1"/>
    </row>
    <row r="41" spans="2:12" ht="15.75" x14ac:dyDescent="0.25">
      <c r="B41" s="103" t="s">
        <v>40</v>
      </c>
      <c r="C41" s="104"/>
      <c r="D41" s="104"/>
      <c r="E41" s="67">
        <f>E34</f>
        <v>20330</v>
      </c>
      <c r="F41" s="28"/>
      <c r="G41" s="49"/>
      <c r="H41" s="11"/>
      <c r="I41" s="11"/>
      <c r="J41" s="1"/>
      <c r="K41" s="1"/>
      <c r="L41" s="80"/>
    </row>
    <row r="42" spans="2:12" ht="15.75" thickBot="1" x14ac:dyDescent="0.3">
      <c r="B42" s="94"/>
      <c r="C42" s="95"/>
      <c r="D42" s="95"/>
      <c r="E42" s="95"/>
      <c r="F42" s="95"/>
      <c r="G42" s="96"/>
      <c r="H42" s="11"/>
      <c r="I42" s="11"/>
      <c r="J42" s="1"/>
      <c r="K42" s="1"/>
      <c r="L42" s="1"/>
    </row>
    <row r="43" spans="2:12" x14ac:dyDescent="0.25">
      <c r="B43" s="30"/>
      <c r="C43" s="30"/>
      <c r="D43" s="30"/>
      <c r="E43" s="30"/>
      <c r="F43" s="30"/>
      <c r="G43" s="2"/>
      <c r="H43" s="11"/>
      <c r="I43" s="11"/>
      <c r="J43" s="1"/>
      <c r="K43" s="1"/>
      <c r="L43" s="1"/>
    </row>
    <row r="44" spans="2:12" x14ac:dyDescent="0.25">
      <c r="B44" s="11" t="s">
        <v>41</v>
      </c>
      <c r="C44" s="29"/>
      <c r="D44" s="11"/>
      <c r="E44" s="11"/>
      <c r="F44" s="11"/>
      <c r="G44" s="11" t="s">
        <v>42</v>
      </c>
      <c r="H44" s="11"/>
      <c r="I44" s="11"/>
      <c r="J44" s="1"/>
      <c r="K44" s="1"/>
      <c r="L44" s="1"/>
    </row>
  </sheetData>
  <mergeCells count="31">
    <mergeCell ref="B8:D8"/>
    <mergeCell ref="E8:G8"/>
    <mergeCell ref="C9:D9"/>
    <mergeCell ref="E9:G9"/>
    <mergeCell ref="C10:D10"/>
    <mergeCell ref="E10:G10"/>
    <mergeCell ref="C20:D20"/>
    <mergeCell ref="C11:D11"/>
    <mergeCell ref="E11:G11"/>
    <mergeCell ref="C12:D12"/>
    <mergeCell ref="E12:G12"/>
    <mergeCell ref="B13:D13"/>
    <mergeCell ref="E13:G13"/>
    <mergeCell ref="C15:D15"/>
    <mergeCell ref="C16:D16"/>
    <mergeCell ref="C17:D17"/>
    <mergeCell ref="C18:D18"/>
    <mergeCell ref="C19:D19"/>
    <mergeCell ref="C21:D21"/>
    <mergeCell ref="F21:F22"/>
    <mergeCell ref="C23:D23"/>
    <mergeCell ref="B24:B25"/>
    <mergeCell ref="C24:C25"/>
    <mergeCell ref="D24:E24"/>
    <mergeCell ref="B42:G42"/>
    <mergeCell ref="G24:G25"/>
    <mergeCell ref="B32:D32"/>
    <mergeCell ref="B33:D33"/>
    <mergeCell ref="B34:D34"/>
    <mergeCell ref="B35:C35"/>
    <mergeCell ref="B41:D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3" workbookViewId="0">
      <selection activeCell="F6" sqref="F6"/>
    </sheetView>
  </sheetViews>
  <sheetFormatPr baseColWidth="10" defaultRowHeight="15" x14ac:dyDescent="0.25"/>
  <cols>
    <col min="1" max="1" width="22.85546875" customWidth="1"/>
    <col min="2" max="2" width="8.42578125" customWidth="1"/>
    <col min="3" max="3" width="13" customWidth="1"/>
    <col min="4" max="4" width="17.28515625" customWidth="1"/>
    <col min="5" max="5" width="0.140625" hidden="1" customWidth="1"/>
    <col min="6" max="6" width="25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68"/>
      <c r="B5" s="69"/>
      <c r="C5" s="69"/>
      <c r="D5" s="69"/>
      <c r="E5" s="69"/>
      <c r="F5" s="70"/>
      <c r="G5" s="5"/>
      <c r="H5" s="5"/>
    </row>
    <row r="6" spans="1:8" ht="25.5" x14ac:dyDescent="0.25">
      <c r="A6" s="79" t="s">
        <v>0</v>
      </c>
      <c r="B6" s="77"/>
      <c r="C6" s="77"/>
      <c r="D6" s="77"/>
      <c r="E6" s="77"/>
      <c r="F6" s="78" t="s">
        <v>61</v>
      </c>
      <c r="G6" s="3"/>
      <c r="H6" s="3"/>
    </row>
    <row r="7" spans="1:8" ht="16.5" thickBot="1" x14ac:dyDescent="0.3">
      <c r="A7" s="71"/>
      <c r="B7" s="72"/>
      <c r="C7" s="72"/>
      <c r="D7" s="72"/>
      <c r="E7" s="72"/>
      <c r="F7" s="73"/>
      <c r="G7" s="3"/>
      <c r="H7" s="3"/>
    </row>
    <row r="8" spans="1:8" ht="16.5" thickBot="1" x14ac:dyDescent="0.3">
      <c r="A8" s="130" t="s">
        <v>1</v>
      </c>
      <c r="B8" s="131"/>
      <c r="C8" s="132"/>
      <c r="D8" s="133" t="s">
        <v>2</v>
      </c>
      <c r="E8" s="134"/>
      <c r="F8" s="135"/>
      <c r="G8" s="5"/>
      <c r="H8" s="5"/>
    </row>
    <row r="9" spans="1:8" x14ac:dyDescent="0.25">
      <c r="A9" s="39" t="s">
        <v>3</v>
      </c>
      <c r="B9" s="142" t="s">
        <v>50</v>
      </c>
      <c r="C9" s="143"/>
      <c r="D9" s="138" t="s">
        <v>4</v>
      </c>
      <c r="E9" s="139"/>
      <c r="F9" s="140"/>
      <c r="G9" s="6"/>
      <c r="H9" s="6"/>
    </row>
    <row r="10" spans="1:8" x14ac:dyDescent="0.25">
      <c r="A10" s="90" t="s">
        <v>5</v>
      </c>
      <c r="B10" s="141">
        <v>0</v>
      </c>
      <c r="C10" s="118"/>
      <c r="D10" s="119" t="s">
        <v>6</v>
      </c>
      <c r="E10" s="120"/>
      <c r="F10" s="121"/>
      <c r="G10" s="6"/>
      <c r="H10" s="6"/>
    </row>
    <row r="11" spans="1:8" x14ac:dyDescent="0.25">
      <c r="A11" s="88" t="s">
        <v>7</v>
      </c>
      <c r="B11" s="117" t="s">
        <v>51</v>
      </c>
      <c r="C11" s="118"/>
      <c r="D11" s="119" t="s">
        <v>8</v>
      </c>
      <c r="E11" s="120"/>
      <c r="F11" s="121"/>
      <c r="G11" s="7"/>
      <c r="H11" s="7"/>
    </row>
    <row r="12" spans="1:8" x14ac:dyDescent="0.25">
      <c r="A12" s="90" t="s">
        <v>9</v>
      </c>
      <c r="B12" s="117" t="s">
        <v>47</v>
      </c>
      <c r="C12" s="118"/>
      <c r="D12" s="119" t="s">
        <v>10</v>
      </c>
      <c r="E12" s="120"/>
      <c r="F12" s="121"/>
      <c r="G12" s="3"/>
      <c r="H12" s="3"/>
    </row>
    <row r="13" spans="1:8" ht="15.75" thickBot="1" x14ac:dyDescent="0.3">
      <c r="A13" s="122" t="s">
        <v>44</v>
      </c>
      <c r="B13" s="123"/>
      <c r="C13" s="124"/>
      <c r="D13" s="125" t="s">
        <v>11</v>
      </c>
      <c r="E13" s="108"/>
      <c r="F13" s="121"/>
      <c r="G13" s="3"/>
      <c r="H13" s="3"/>
    </row>
    <row r="14" spans="1:8" ht="15.75" thickBot="1" x14ac:dyDescent="0.3">
      <c r="A14" s="84"/>
      <c r="B14" s="85"/>
      <c r="C14" s="85"/>
      <c r="D14" s="30"/>
      <c r="E14" s="87"/>
      <c r="F14" s="89"/>
      <c r="G14" s="3"/>
      <c r="H14" s="3"/>
    </row>
    <row r="15" spans="1:8" x14ac:dyDescent="0.25">
      <c r="A15" s="90"/>
      <c r="B15" s="126" t="s">
        <v>12</v>
      </c>
      <c r="C15" s="127"/>
      <c r="D15" s="40" t="s">
        <v>13</v>
      </c>
      <c r="E15" s="40"/>
      <c r="F15" s="63" t="s">
        <v>12</v>
      </c>
      <c r="G15" s="9"/>
      <c r="H15" s="9"/>
    </row>
    <row r="16" spans="1:8" x14ac:dyDescent="0.25">
      <c r="A16" s="82" t="s">
        <v>14</v>
      </c>
      <c r="B16" s="128">
        <v>27000</v>
      </c>
      <c r="C16" s="129"/>
      <c r="D16" s="83" t="s">
        <v>43</v>
      </c>
      <c r="E16" s="30"/>
      <c r="F16" s="66">
        <v>910</v>
      </c>
      <c r="G16" s="10"/>
      <c r="H16" s="10"/>
    </row>
    <row r="17" spans="1:8" x14ac:dyDescent="0.25">
      <c r="A17" s="82" t="s">
        <v>15</v>
      </c>
      <c r="B17" s="105">
        <v>0</v>
      </c>
      <c r="C17" s="106"/>
      <c r="D17" s="83" t="s">
        <v>16</v>
      </c>
      <c r="E17" s="30"/>
      <c r="F17" s="76">
        <v>140</v>
      </c>
      <c r="G17" s="11"/>
      <c r="H17" s="11"/>
    </row>
    <row r="18" spans="1:8" x14ac:dyDescent="0.25">
      <c r="A18" s="82" t="s">
        <v>17</v>
      </c>
      <c r="B18" s="105">
        <v>0</v>
      </c>
      <c r="C18" s="106"/>
      <c r="D18" s="37"/>
      <c r="E18" s="35"/>
      <c r="F18" s="64"/>
      <c r="G18" s="11"/>
      <c r="H18" s="11"/>
    </row>
    <row r="19" spans="1:8" x14ac:dyDescent="0.25">
      <c r="A19" s="82" t="s">
        <v>18</v>
      </c>
      <c r="B19" s="105">
        <v>0</v>
      </c>
      <c r="C19" s="106"/>
      <c r="D19" s="37"/>
      <c r="E19" s="35"/>
      <c r="F19" s="64"/>
      <c r="G19" s="11"/>
      <c r="H19" s="11"/>
    </row>
    <row r="20" spans="1:8" x14ac:dyDescent="0.25">
      <c r="A20" s="82" t="s">
        <v>19</v>
      </c>
      <c r="B20" s="105">
        <v>0</v>
      </c>
      <c r="C20" s="106"/>
      <c r="D20" s="37"/>
      <c r="E20" s="35"/>
      <c r="F20" s="64"/>
      <c r="G20" s="11"/>
      <c r="H20" s="11"/>
    </row>
    <row r="21" spans="1:8" x14ac:dyDescent="0.25">
      <c r="A21" s="82" t="s">
        <v>20</v>
      </c>
      <c r="B21" s="105">
        <v>3000</v>
      </c>
      <c r="C21" s="106"/>
      <c r="D21" s="36"/>
      <c r="E21" s="107"/>
      <c r="F21" s="64"/>
      <c r="G21" s="11"/>
      <c r="H21" s="11"/>
    </row>
    <row r="22" spans="1:8" ht="15.75" thickBot="1" x14ac:dyDescent="0.3">
      <c r="A22" s="54"/>
      <c r="B22" s="50"/>
      <c r="C22" s="51"/>
      <c r="D22" s="38"/>
      <c r="E22" s="108"/>
      <c r="F22" s="65"/>
      <c r="G22" s="11"/>
      <c r="H22" s="11"/>
    </row>
    <row r="23" spans="1:8" ht="16.5" thickBot="1" x14ac:dyDescent="0.3">
      <c r="A23" s="58" t="s">
        <v>21</v>
      </c>
      <c r="B23" s="109">
        <f>B16+B21</f>
        <v>30000</v>
      </c>
      <c r="C23" s="110"/>
      <c r="D23" s="52"/>
      <c r="E23" s="34"/>
      <c r="F23" s="75">
        <v>1050</v>
      </c>
      <c r="G23" s="13"/>
      <c r="H23" s="13"/>
    </row>
    <row r="24" spans="1:8" ht="15.75" thickBot="1" x14ac:dyDescent="0.3">
      <c r="A24" s="111" t="s">
        <v>22</v>
      </c>
      <c r="B24" s="113"/>
      <c r="C24" s="115" t="s">
        <v>23</v>
      </c>
      <c r="D24" s="116"/>
      <c r="E24" s="86" t="s">
        <v>24</v>
      </c>
      <c r="F24" s="97" t="s">
        <v>25</v>
      </c>
      <c r="G24" s="14"/>
      <c r="H24" s="14"/>
    </row>
    <row r="25" spans="1:8" ht="15.75" thickBot="1" x14ac:dyDescent="0.3">
      <c r="A25" s="112"/>
      <c r="B25" s="114"/>
      <c r="C25" s="74" t="s">
        <v>26</v>
      </c>
      <c r="D25" s="53" t="s">
        <v>12</v>
      </c>
      <c r="E25" s="15" t="s">
        <v>26</v>
      </c>
      <c r="F25" s="98"/>
      <c r="G25" s="11"/>
      <c r="H25" s="11"/>
    </row>
    <row r="26" spans="1:8" x14ac:dyDescent="0.25">
      <c r="A26" s="55"/>
      <c r="B26" s="33"/>
      <c r="C26" s="56"/>
      <c r="D26" s="56"/>
      <c r="E26" s="32"/>
      <c r="F26" s="57"/>
      <c r="G26" s="11"/>
      <c r="H26" s="11"/>
    </row>
    <row r="27" spans="1:8" x14ac:dyDescent="0.25">
      <c r="A27" s="55" t="s">
        <v>49</v>
      </c>
      <c r="B27" s="92">
        <f>B23-6000</f>
        <v>24000</v>
      </c>
      <c r="C27" s="56"/>
      <c r="D27" s="56"/>
      <c r="E27" s="56"/>
      <c r="F27" s="57"/>
      <c r="G27" s="11"/>
      <c r="H27" s="11"/>
    </row>
    <row r="28" spans="1:8" x14ac:dyDescent="0.25">
      <c r="A28" s="43" t="s">
        <v>27</v>
      </c>
      <c r="B28" s="60">
        <v>70</v>
      </c>
      <c r="C28" s="62">
        <v>0.01</v>
      </c>
      <c r="D28" s="17">
        <v>70</v>
      </c>
      <c r="E28" s="20">
        <v>0.128</v>
      </c>
      <c r="F28" s="41" t="s">
        <v>28</v>
      </c>
      <c r="G28" s="18"/>
      <c r="H28" s="18"/>
    </row>
    <row r="29" spans="1:8" x14ac:dyDescent="0.25">
      <c r="A29" s="91" t="s">
        <v>55</v>
      </c>
      <c r="B29" s="60"/>
      <c r="C29" s="62">
        <v>0.4</v>
      </c>
      <c r="D29" s="60">
        <f>B27*40%-4050</f>
        <v>5550</v>
      </c>
      <c r="E29" s="20">
        <v>1.7999999999999999E-2</v>
      </c>
      <c r="F29" s="42">
        <v>0</v>
      </c>
      <c r="G29" s="19"/>
      <c r="H29" s="19"/>
    </row>
    <row r="30" spans="1:8" x14ac:dyDescent="0.25">
      <c r="A30" s="43"/>
      <c r="B30" s="17"/>
      <c r="C30" s="20"/>
      <c r="D30" s="17"/>
      <c r="E30" s="20">
        <v>8.5000000000000006E-2</v>
      </c>
      <c r="F30" s="59">
        <v>0</v>
      </c>
      <c r="G30" s="11"/>
      <c r="H30" s="11"/>
    </row>
    <row r="31" spans="1:8" x14ac:dyDescent="0.25">
      <c r="A31" s="44"/>
      <c r="B31" s="21"/>
      <c r="C31" s="22"/>
      <c r="D31" s="21"/>
      <c r="E31" s="22"/>
      <c r="F31" s="42"/>
      <c r="G31" s="11"/>
      <c r="H31" s="11"/>
    </row>
    <row r="32" spans="1:8" ht="15.75" x14ac:dyDescent="0.25">
      <c r="A32" s="99" t="s">
        <v>29</v>
      </c>
      <c r="B32" s="100"/>
      <c r="C32" s="100"/>
      <c r="D32" s="61">
        <f>D28+D29</f>
        <v>5620</v>
      </c>
      <c r="E32" s="12"/>
      <c r="F32" s="45"/>
      <c r="G32" s="11"/>
      <c r="H32" s="11"/>
    </row>
    <row r="33" spans="1:11" ht="15.75" x14ac:dyDescent="0.25">
      <c r="A33" s="99" t="s">
        <v>30</v>
      </c>
      <c r="B33" s="100"/>
      <c r="C33" s="100"/>
      <c r="D33" s="61">
        <v>1050</v>
      </c>
      <c r="E33" s="23"/>
      <c r="F33" s="46"/>
      <c r="G33" s="11"/>
      <c r="H33" s="11"/>
    </row>
    <row r="34" spans="1:11" ht="15.75" x14ac:dyDescent="0.25">
      <c r="A34" s="99" t="s">
        <v>31</v>
      </c>
      <c r="B34" s="100"/>
      <c r="C34" s="100"/>
      <c r="D34" s="61">
        <f>B23-D32</f>
        <v>24380</v>
      </c>
      <c r="E34" s="23"/>
      <c r="F34" s="47"/>
      <c r="G34" s="11"/>
      <c r="H34" s="11"/>
      <c r="I34" s="1"/>
      <c r="J34" s="1"/>
      <c r="K34" s="80"/>
    </row>
    <row r="35" spans="1:11" x14ac:dyDescent="0.25">
      <c r="A35" s="101" t="s">
        <v>32</v>
      </c>
      <c r="B35" s="102"/>
      <c r="C35" s="24"/>
      <c r="D35" s="8">
        <v>0</v>
      </c>
      <c r="E35" s="31" t="s">
        <v>33</v>
      </c>
      <c r="F35" s="93" t="s">
        <v>57</v>
      </c>
      <c r="G35" s="11"/>
      <c r="H35" s="11"/>
      <c r="I35" s="1"/>
      <c r="J35" s="1"/>
      <c r="K35" s="1"/>
    </row>
    <row r="36" spans="1:11" x14ac:dyDescent="0.25">
      <c r="A36" s="90"/>
      <c r="B36" s="30"/>
      <c r="C36" s="4"/>
      <c r="D36" s="25"/>
      <c r="E36" s="31" t="s">
        <v>34</v>
      </c>
      <c r="F36" s="42" t="s">
        <v>35</v>
      </c>
      <c r="G36" s="11"/>
      <c r="H36" s="11"/>
      <c r="I36" s="1"/>
      <c r="J36" s="1"/>
      <c r="K36" s="1"/>
    </row>
    <row r="37" spans="1:11" x14ac:dyDescent="0.25">
      <c r="A37" s="90"/>
      <c r="B37" s="30"/>
      <c r="C37" s="4"/>
      <c r="D37" s="25"/>
      <c r="E37" s="31"/>
      <c r="F37" s="42"/>
      <c r="G37" s="11"/>
      <c r="H37" s="11"/>
      <c r="I37" s="1"/>
      <c r="J37" s="1"/>
      <c r="K37" s="1"/>
    </row>
    <row r="38" spans="1:11" x14ac:dyDescent="0.25">
      <c r="A38" s="90" t="s">
        <v>36</v>
      </c>
      <c r="B38" s="30"/>
      <c r="C38" s="4"/>
      <c r="D38" s="25">
        <v>0</v>
      </c>
      <c r="E38" s="31"/>
      <c r="F38" s="93" t="s">
        <v>52</v>
      </c>
      <c r="G38" s="11"/>
      <c r="H38" s="11"/>
      <c r="I38" s="1"/>
      <c r="J38" s="1"/>
      <c r="K38" s="1"/>
    </row>
    <row r="39" spans="1:11" x14ac:dyDescent="0.25">
      <c r="A39" s="90" t="s">
        <v>37</v>
      </c>
      <c r="B39" s="30"/>
      <c r="C39" s="4"/>
      <c r="D39" s="25"/>
      <c r="E39" s="31" t="s">
        <v>38</v>
      </c>
      <c r="F39" s="81" t="s">
        <v>60</v>
      </c>
      <c r="G39" s="11"/>
      <c r="H39" s="11"/>
      <c r="I39" s="1"/>
      <c r="J39" s="1"/>
      <c r="K39" s="1"/>
    </row>
    <row r="40" spans="1:11" x14ac:dyDescent="0.25">
      <c r="A40" s="48" t="s">
        <v>39</v>
      </c>
      <c r="B40" s="26"/>
      <c r="C40" s="27"/>
      <c r="D40" s="16">
        <v>0</v>
      </c>
      <c r="E40" s="31"/>
      <c r="F40" s="42"/>
      <c r="G40" s="11"/>
      <c r="H40" s="11"/>
      <c r="I40" s="1"/>
      <c r="J40" s="1"/>
      <c r="K40" s="1"/>
    </row>
    <row r="41" spans="1:11" ht="15.75" x14ac:dyDescent="0.25">
      <c r="A41" s="103" t="s">
        <v>40</v>
      </c>
      <c r="B41" s="104"/>
      <c r="C41" s="104"/>
      <c r="D41" s="67">
        <f>D34</f>
        <v>24380</v>
      </c>
      <c r="E41" s="28"/>
      <c r="F41" s="49"/>
      <c r="G41" s="11"/>
      <c r="H41" s="11"/>
      <c r="I41" s="1"/>
      <c r="J41" s="1"/>
      <c r="K41" s="80"/>
    </row>
    <row r="42" spans="1:11" ht="15.75" thickBot="1" x14ac:dyDescent="0.3">
      <c r="A42" s="94"/>
      <c r="B42" s="95"/>
      <c r="C42" s="95"/>
      <c r="D42" s="95"/>
      <c r="E42" s="95"/>
      <c r="F42" s="96"/>
      <c r="G42" s="11"/>
      <c r="H42" s="11"/>
      <c r="I42" s="1"/>
      <c r="J42" s="1"/>
      <c r="K42" s="1"/>
    </row>
    <row r="43" spans="1:11" x14ac:dyDescent="0.25">
      <c r="A43" s="30"/>
      <c r="B43" s="30"/>
      <c r="C43" s="30"/>
      <c r="D43" s="30"/>
      <c r="E43" s="30"/>
      <c r="F43" s="2"/>
      <c r="G43" s="11"/>
      <c r="H43" s="11"/>
      <c r="I43" s="1"/>
      <c r="J43" s="1"/>
      <c r="K43" s="1"/>
    </row>
    <row r="44" spans="1:11" x14ac:dyDescent="0.25">
      <c r="A44" s="11" t="s">
        <v>41</v>
      </c>
      <c r="B44" s="29"/>
      <c r="C44" s="11"/>
      <c r="D44" s="11"/>
      <c r="E44" s="11"/>
      <c r="F44" s="11" t="s">
        <v>42</v>
      </c>
      <c r="G44" s="11"/>
      <c r="H44" s="11"/>
      <c r="I44" s="1"/>
      <c r="J44" s="1"/>
      <c r="K44" s="1"/>
    </row>
  </sheetData>
  <mergeCells count="31">
    <mergeCell ref="A8:C8"/>
    <mergeCell ref="D8:F8"/>
    <mergeCell ref="B9:C9"/>
    <mergeCell ref="D9:F9"/>
    <mergeCell ref="B10:C10"/>
    <mergeCell ref="D10:F10"/>
    <mergeCell ref="B20:C20"/>
    <mergeCell ref="B11:C11"/>
    <mergeCell ref="D11:F11"/>
    <mergeCell ref="B12:C12"/>
    <mergeCell ref="D12:F12"/>
    <mergeCell ref="A13:C13"/>
    <mergeCell ref="D13:F13"/>
    <mergeCell ref="B15:C15"/>
    <mergeCell ref="B16:C16"/>
    <mergeCell ref="B17:C17"/>
    <mergeCell ref="B18:C18"/>
    <mergeCell ref="B19:C19"/>
    <mergeCell ref="B21:C21"/>
    <mergeCell ref="E21:E22"/>
    <mergeCell ref="B23:C23"/>
    <mergeCell ref="A24:A25"/>
    <mergeCell ref="B24:B25"/>
    <mergeCell ref="C24:D24"/>
    <mergeCell ref="A42:F42"/>
    <mergeCell ref="F24:F25"/>
    <mergeCell ref="A32:C32"/>
    <mergeCell ref="A33:C33"/>
    <mergeCell ref="A34:C34"/>
    <mergeCell ref="A35:B35"/>
    <mergeCell ref="A41:C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workbookViewId="0">
      <selection activeCell="B28" sqref="B28"/>
    </sheetView>
  </sheetViews>
  <sheetFormatPr baseColWidth="10" defaultRowHeight="15" x14ac:dyDescent="0.25"/>
  <cols>
    <col min="1" max="1" width="22.85546875" customWidth="1"/>
    <col min="2" max="2" width="8.42578125" customWidth="1"/>
    <col min="3" max="3" width="12.28515625" customWidth="1"/>
    <col min="4" max="4" width="17.28515625" customWidth="1"/>
    <col min="5" max="5" width="0.140625" hidden="1" customWidth="1"/>
    <col min="6" max="6" width="25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68"/>
      <c r="B5" s="69"/>
      <c r="C5" s="69"/>
      <c r="D5" s="69"/>
      <c r="E5" s="69"/>
      <c r="F5" s="70"/>
      <c r="G5" s="5"/>
      <c r="H5" s="5"/>
    </row>
    <row r="6" spans="1:8" ht="25.5" x14ac:dyDescent="0.25">
      <c r="A6" s="79" t="s">
        <v>0</v>
      </c>
      <c r="B6" s="77"/>
      <c r="C6" s="77"/>
      <c r="D6" s="77"/>
      <c r="E6" s="77"/>
      <c r="F6" s="78" t="s">
        <v>61</v>
      </c>
      <c r="G6" s="3"/>
      <c r="H6" s="3"/>
    </row>
    <row r="7" spans="1:8" ht="16.5" thickBot="1" x14ac:dyDescent="0.3">
      <c r="A7" s="71"/>
      <c r="B7" s="72"/>
      <c r="C7" s="72"/>
      <c r="D7" s="72"/>
      <c r="E7" s="72"/>
      <c r="F7" s="73"/>
      <c r="G7" s="3"/>
      <c r="H7" s="3"/>
    </row>
    <row r="8" spans="1:8" ht="16.5" thickBot="1" x14ac:dyDescent="0.3">
      <c r="A8" s="130" t="s">
        <v>1</v>
      </c>
      <c r="B8" s="131"/>
      <c r="C8" s="132"/>
      <c r="D8" s="133" t="s">
        <v>2</v>
      </c>
      <c r="E8" s="134"/>
      <c r="F8" s="135"/>
      <c r="G8" s="5"/>
      <c r="H8" s="5"/>
    </row>
    <row r="9" spans="1:8" x14ac:dyDescent="0.25">
      <c r="A9" s="39" t="s">
        <v>3</v>
      </c>
      <c r="B9" s="142" t="s">
        <v>53</v>
      </c>
      <c r="C9" s="143"/>
      <c r="D9" s="138" t="s">
        <v>4</v>
      </c>
      <c r="E9" s="139"/>
      <c r="F9" s="140"/>
      <c r="G9" s="6"/>
      <c r="H9" s="6"/>
    </row>
    <row r="10" spans="1:8" x14ac:dyDescent="0.25">
      <c r="A10" s="90" t="s">
        <v>5</v>
      </c>
      <c r="B10" s="141">
        <v>0</v>
      </c>
      <c r="C10" s="118"/>
      <c r="D10" s="119" t="s">
        <v>6</v>
      </c>
      <c r="E10" s="120"/>
      <c r="F10" s="121"/>
      <c r="G10" s="6"/>
      <c r="H10" s="6"/>
    </row>
    <row r="11" spans="1:8" x14ac:dyDescent="0.25">
      <c r="A11" s="88" t="s">
        <v>7</v>
      </c>
      <c r="B11" s="117" t="s">
        <v>54</v>
      </c>
      <c r="C11" s="118"/>
      <c r="D11" s="119" t="s">
        <v>8</v>
      </c>
      <c r="E11" s="120"/>
      <c r="F11" s="121"/>
      <c r="G11" s="7"/>
      <c r="H11" s="7"/>
    </row>
    <row r="12" spans="1:8" x14ac:dyDescent="0.25">
      <c r="A12" s="90" t="s">
        <v>9</v>
      </c>
      <c r="B12" s="117" t="s">
        <v>47</v>
      </c>
      <c r="C12" s="118"/>
      <c r="D12" s="119" t="s">
        <v>10</v>
      </c>
      <c r="E12" s="120"/>
      <c r="F12" s="121"/>
      <c r="G12" s="3"/>
      <c r="H12" s="3"/>
    </row>
    <row r="13" spans="1:8" ht="15.75" thickBot="1" x14ac:dyDescent="0.3">
      <c r="A13" s="122" t="s">
        <v>44</v>
      </c>
      <c r="B13" s="123"/>
      <c r="C13" s="124"/>
      <c r="D13" s="125" t="s">
        <v>11</v>
      </c>
      <c r="E13" s="108"/>
      <c r="F13" s="121"/>
      <c r="G13" s="3"/>
      <c r="H13" s="3"/>
    </row>
    <row r="14" spans="1:8" ht="15.75" thickBot="1" x14ac:dyDescent="0.3">
      <c r="A14" s="84"/>
      <c r="B14" s="85"/>
      <c r="C14" s="85"/>
      <c r="D14" s="30"/>
      <c r="E14" s="87"/>
      <c r="F14" s="89"/>
      <c r="G14" s="3"/>
      <c r="H14" s="3"/>
    </row>
    <row r="15" spans="1:8" x14ac:dyDescent="0.25">
      <c r="A15" s="90"/>
      <c r="B15" s="126" t="s">
        <v>12</v>
      </c>
      <c r="C15" s="127"/>
      <c r="D15" s="40" t="s">
        <v>13</v>
      </c>
      <c r="E15" s="40"/>
      <c r="F15" s="63" t="s">
        <v>12</v>
      </c>
      <c r="G15" s="9"/>
      <c r="H15" s="9"/>
    </row>
    <row r="16" spans="1:8" x14ac:dyDescent="0.25">
      <c r="A16" s="82" t="s">
        <v>14</v>
      </c>
      <c r="B16" s="128">
        <v>12000</v>
      </c>
      <c r="C16" s="129"/>
      <c r="D16" s="83" t="s">
        <v>43</v>
      </c>
      <c r="E16" s="30"/>
      <c r="F16" s="66">
        <v>910</v>
      </c>
      <c r="G16" s="10"/>
      <c r="H16" s="10"/>
    </row>
    <row r="17" spans="1:8" x14ac:dyDescent="0.25">
      <c r="A17" s="82" t="s">
        <v>15</v>
      </c>
      <c r="B17" s="105">
        <v>0</v>
      </c>
      <c r="C17" s="106"/>
      <c r="D17" s="83" t="s">
        <v>16</v>
      </c>
      <c r="E17" s="30"/>
      <c r="F17" s="76">
        <v>140</v>
      </c>
      <c r="G17" s="11"/>
      <c r="H17" s="11"/>
    </row>
    <row r="18" spans="1:8" x14ac:dyDescent="0.25">
      <c r="A18" s="82" t="s">
        <v>17</v>
      </c>
      <c r="B18" s="105">
        <v>0</v>
      </c>
      <c r="C18" s="106"/>
      <c r="D18" s="37"/>
      <c r="E18" s="35"/>
      <c r="F18" s="64"/>
      <c r="G18" s="11"/>
      <c r="H18" s="11"/>
    </row>
    <row r="19" spans="1:8" x14ac:dyDescent="0.25">
      <c r="A19" s="82" t="s">
        <v>18</v>
      </c>
      <c r="B19" s="105">
        <v>0</v>
      </c>
      <c r="C19" s="106"/>
      <c r="D19" s="37"/>
      <c r="E19" s="35"/>
      <c r="F19" s="64"/>
      <c r="G19" s="11"/>
      <c r="H19" s="11"/>
    </row>
    <row r="20" spans="1:8" x14ac:dyDescent="0.25">
      <c r="A20" s="82" t="s">
        <v>19</v>
      </c>
      <c r="B20" s="105">
        <v>0</v>
      </c>
      <c r="C20" s="106"/>
      <c r="D20" s="37"/>
      <c r="E20" s="35"/>
      <c r="F20" s="64"/>
      <c r="G20" s="11"/>
      <c r="H20" s="11"/>
    </row>
    <row r="21" spans="1:8" x14ac:dyDescent="0.25">
      <c r="A21" s="82" t="s">
        <v>20</v>
      </c>
      <c r="B21" s="105">
        <v>3000</v>
      </c>
      <c r="C21" s="106"/>
      <c r="D21" s="36"/>
      <c r="E21" s="107"/>
      <c r="F21" s="64"/>
      <c r="G21" s="11"/>
      <c r="H21" s="11"/>
    </row>
    <row r="22" spans="1:8" ht="15.75" thickBot="1" x14ac:dyDescent="0.3">
      <c r="A22" s="54"/>
      <c r="B22" s="50"/>
      <c r="C22" s="51"/>
      <c r="D22" s="38"/>
      <c r="E22" s="108"/>
      <c r="F22" s="65"/>
      <c r="G22" s="11"/>
      <c r="H22" s="11"/>
    </row>
    <row r="23" spans="1:8" ht="16.5" thickBot="1" x14ac:dyDescent="0.3">
      <c r="A23" s="58" t="s">
        <v>21</v>
      </c>
      <c r="B23" s="109">
        <f>B16+B21</f>
        <v>15000</v>
      </c>
      <c r="C23" s="110"/>
      <c r="D23" s="52"/>
      <c r="E23" s="34"/>
      <c r="F23" s="75">
        <v>1050</v>
      </c>
      <c r="G23" s="13"/>
      <c r="H23" s="13"/>
    </row>
    <row r="24" spans="1:8" ht="15.75" thickBot="1" x14ac:dyDescent="0.3">
      <c r="A24" s="111" t="s">
        <v>22</v>
      </c>
      <c r="B24" s="113"/>
      <c r="C24" s="115" t="s">
        <v>23</v>
      </c>
      <c r="D24" s="116"/>
      <c r="E24" s="86" t="s">
        <v>24</v>
      </c>
      <c r="F24" s="97" t="s">
        <v>25</v>
      </c>
      <c r="G24" s="14"/>
      <c r="H24" s="14"/>
    </row>
    <row r="25" spans="1:8" ht="15.75" thickBot="1" x14ac:dyDescent="0.3">
      <c r="A25" s="112"/>
      <c r="B25" s="114"/>
      <c r="C25" s="74" t="s">
        <v>26</v>
      </c>
      <c r="D25" s="53" t="s">
        <v>12</v>
      </c>
      <c r="E25" s="15" t="s">
        <v>26</v>
      </c>
      <c r="F25" s="98"/>
      <c r="G25" s="11"/>
      <c r="H25" s="11"/>
    </row>
    <row r="26" spans="1:8" x14ac:dyDescent="0.25">
      <c r="A26" s="55"/>
      <c r="B26" s="33"/>
      <c r="C26" s="56"/>
      <c r="D26" s="56"/>
      <c r="E26" s="32"/>
      <c r="F26" s="57"/>
      <c r="G26" s="11"/>
      <c r="H26" s="11"/>
    </row>
    <row r="27" spans="1:8" x14ac:dyDescent="0.25">
      <c r="A27" s="55" t="s">
        <v>49</v>
      </c>
      <c r="B27" s="92">
        <f>B23-6000</f>
        <v>9000</v>
      </c>
      <c r="C27" s="56"/>
      <c r="D27" s="56"/>
      <c r="E27" s="56"/>
      <c r="F27" s="57"/>
      <c r="G27" s="11"/>
      <c r="H27" s="11"/>
    </row>
    <row r="28" spans="1:8" x14ac:dyDescent="0.25">
      <c r="A28" s="43" t="s">
        <v>27</v>
      </c>
      <c r="B28" s="60">
        <v>70</v>
      </c>
      <c r="C28" s="62">
        <v>0.01</v>
      </c>
      <c r="D28" s="17">
        <v>70</v>
      </c>
      <c r="E28" s="20">
        <v>0.128</v>
      </c>
      <c r="F28" s="41" t="s">
        <v>28</v>
      </c>
      <c r="G28" s="18"/>
      <c r="H28" s="18"/>
    </row>
    <row r="29" spans="1:8" x14ac:dyDescent="0.25">
      <c r="A29" s="91" t="s">
        <v>48</v>
      </c>
      <c r="B29" s="60"/>
      <c r="C29" s="62">
        <v>0.25</v>
      </c>
      <c r="D29" s="60">
        <f>B27*25%-900</f>
        <v>1350</v>
      </c>
      <c r="E29" s="20">
        <v>1.7999999999999999E-2</v>
      </c>
      <c r="F29" s="42">
        <v>0</v>
      </c>
      <c r="G29" s="19"/>
      <c r="H29" s="19"/>
    </row>
    <row r="30" spans="1:8" x14ac:dyDescent="0.25">
      <c r="A30" s="43"/>
      <c r="B30" s="17"/>
      <c r="C30" s="20"/>
      <c r="D30" s="17"/>
      <c r="E30" s="20">
        <v>8.5000000000000006E-2</v>
      </c>
      <c r="F30" s="59">
        <v>0</v>
      </c>
      <c r="G30" s="11"/>
      <c r="H30" s="11"/>
    </row>
    <row r="31" spans="1:8" x14ac:dyDescent="0.25">
      <c r="A31" s="44"/>
      <c r="B31" s="21"/>
      <c r="C31" s="22"/>
      <c r="D31" s="21"/>
      <c r="E31" s="22"/>
      <c r="F31" s="42"/>
      <c r="G31" s="11"/>
      <c r="H31" s="11"/>
    </row>
    <row r="32" spans="1:8" ht="15.75" x14ac:dyDescent="0.25">
      <c r="A32" s="99" t="s">
        <v>29</v>
      </c>
      <c r="B32" s="100"/>
      <c r="C32" s="100"/>
      <c r="D32" s="61">
        <f>D28+D29</f>
        <v>1420</v>
      </c>
      <c r="E32" s="12"/>
      <c r="F32" s="45"/>
      <c r="G32" s="11"/>
      <c r="H32" s="11"/>
    </row>
    <row r="33" spans="1:11" ht="15.75" x14ac:dyDescent="0.25">
      <c r="A33" s="99" t="s">
        <v>30</v>
      </c>
      <c r="B33" s="100"/>
      <c r="C33" s="100"/>
      <c r="D33" s="61">
        <v>1050</v>
      </c>
      <c r="E33" s="23"/>
      <c r="F33" s="46"/>
      <c r="G33" s="11"/>
      <c r="H33" s="11"/>
    </row>
    <row r="34" spans="1:11" ht="15.75" x14ac:dyDescent="0.25">
      <c r="A34" s="99" t="s">
        <v>31</v>
      </c>
      <c r="B34" s="100"/>
      <c r="C34" s="100"/>
      <c r="D34" s="61">
        <f>B23-D32</f>
        <v>13580</v>
      </c>
      <c r="E34" s="23"/>
      <c r="F34" s="47"/>
      <c r="G34" s="11"/>
      <c r="H34" s="11"/>
      <c r="I34" s="1"/>
      <c r="J34" s="1"/>
      <c r="K34" s="80"/>
    </row>
    <row r="35" spans="1:11" x14ac:dyDescent="0.25">
      <c r="A35" s="101" t="s">
        <v>32</v>
      </c>
      <c r="B35" s="102"/>
      <c r="C35" s="24"/>
      <c r="D35" s="8">
        <v>0</v>
      </c>
      <c r="E35" s="31" t="s">
        <v>33</v>
      </c>
      <c r="F35" s="93" t="s">
        <v>59</v>
      </c>
      <c r="G35" s="11"/>
      <c r="H35" s="11"/>
      <c r="I35" s="1"/>
      <c r="J35" s="1"/>
      <c r="K35" s="1"/>
    </row>
    <row r="36" spans="1:11" x14ac:dyDescent="0.25">
      <c r="A36" s="90"/>
      <c r="B36" s="30"/>
      <c r="C36" s="4"/>
      <c r="D36" s="25"/>
      <c r="E36" s="31" t="s">
        <v>34</v>
      </c>
      <c r="F36" s="42" t="s">
        <v>35</v>
      </c>
      <c r="G36" s="11"/>
      <c r="H36" s="11"/>
      <c r="I36" s="1"/>
      <c r="J36" s="1"/>
      <c r="K36" s="1"/>
    </row>
    <row r="37" spans="1:11" x14ac:dyDescent="0.25">
      <c r="A37" s="90"/>
      <c r="B37" s="30"/>
      <c r="C37" s="4"/>
      <c r="D37" s="25"/>
      <c r="E37" s="31"/>
      <c r="F37" s="42"/>
      <c r="G37" s="11"/>
      <c r="H37" s="11"/>
      <c r="I37" s="1"/>
      <c r="J37" s="1"/>
      <c r="K37" s="1"/>
    </row>
    <row r="38" spans="1:11" x14ac:dyDescent="0.25">
      <c r="A38" s="90" t="s">
        <v>36</v>
      </c>
      <c r="B38" s="30"/>
      <c r="C38" s="4"/>
      <c r="D38" s="25">
        <v>0</v>
      </c>
      <c r="E38" s="31"/>
      <c r="F38" s="93" t="s">
        <v>52</v>
      </c>
      <c r="G38" s="11"/>
      <c r="H38" s="11"/>
      <c r="I38" s="1"/>
      <c r="J38" s="1"/>
      <c r="K38" s="1"/>
    </row>
    <row r="39" spans="1:11" x14ac:dyDescent="0.25">
      <c r="A39" s="90" t="s">
        <v>37</v>
      </c>
      <c r="B39" s="30"/>
      <c r="C39" s="4"/>
      <c r="D39" s="25"/>
      <c r="E39" s="31" t="s">
        <v>38</v>
      </c>
      <c r="F39" s="81" t="s">
        <v>58</v>
      </c>
      <c r="G39" s="11"/>
      <c r="H39" s="11"/>
      <c r="I39" s="1"/>
      <c r="J39" s="1"/>
      <c r="K39" s="1"/>
    </row>
    <row r="40" spans="1:11" x14ac:dyDescent="0.25">
      <c r="A40" s="48" t="s">
        <v>39</v>
      </c>
      <c r="B40" s="26"/>
      <c r="C40" s="27"/>
      <c r="D40" s="16">
        <v>0</v>
      </c>
      <c r="E40" s="31"/>
      <c r="F40" s="42"/>
      <c r="G40" s="11"/>
      <c r="H40" s="11"/>
      <c r="I40" s="1"/>
      <c r="J40" s="1"/>
      <c r="K40" s="1"/>
    </row>
    <row r="41" spans="1:11" ht="15.75" x14ac:dyDescent="0.25">
      <c r="A41" s="103" t="s">
        <v>40</v>
      </c>
      <c r="B41" s="104"/>
      <c r="C41" s="104"/>
      <c r="D41" s="67">
        <f>D34</f>
        <v>13580</v>
      </c>
      <c r="E41" s="28"/>
      <c r="F41" s="49"/>
      <c r="G41" s="11"/>
      <c r="H41" s="11"/>
      <c r="I41" s="1"/>
      <c r="J41" s="1"/>
      <c r="K41" s="80"/>
    </row>
    <row r="42" spans="1:11" ht="15.75" thickBot="1" x14ac:dyDescent="0.3">
      <c r="A42" s="94"/>
      <c r="B42" s="95"/>
      <c r="C42" s="95"/>
      <c r="D42" s="95"/>
      <c r="E42" s="95"/>
      <c r="F42" s="96"/>
      <c r="G42" s="11"/>
      <c r="H42" s="11"/>
      <c r="I42" s="1"/>
      <c r="J42" s="1"/>
      <c r="K42" s="1"/>
    </row>
    <row r="43" spans="1:11" x14ac:dyDescent="0.25">
      <c r="A43" s="30"/>
      <c r="B43" s="30"/>
      <c r="C43" s="30"/>
      <c r="D43" s="30"/>
      <c r="E43" s="30"/>
      <c r="F43" s="2"/>
      <c r="G43" s="11"/>
      <c r="H43" s="11"/>
      <c r="I43" s="1"/>
      <c r="J43" s="1"/>
      <c r="K43" s="1"/>
    </row>
    <row r="44" spans="1:11" x14ac:dyDescent="0.25">
      <c r="A44" s="11" t="s">
        <v>41</v>
      </c>
      <c r="B44" s="29"/>
      <c r="C44" s="11"/>
      <c r="D44" s="11"/>
      <c r="E44" s="11"/>
      <c r="F44" s="11" t="s">
        <v>42</v>
      </c>
      <c r="G44" s="11"/>
      <c r="H44" s="11"/>
      <c r="I44" s="1"/>
      <c r="J44" s="1"/>
      <c r="K44" s="1"/>
    </row>
  </sheetData>
  <mergeCells count="31">
    <mergeCell ref="A8:C8"/>
    <mergeCell ref="D8:F8"/>
    <mergeCell ref="B9:C9"/>
    <mergeCell ref="D9:F9"/>
    <mergeCell ref="B10:C10"/>
    <mergeCell ref="D10:F10"/>
    <mergeCell ref="B20:C20"/>
    <mergeCell ref="B11:C11"/>
    <mergeCell ref="D11:F11"/>
    <mergeCell ref="B12:C12"/>
    <mergeCell ref="D12:F12"/>
    <mergeCell ref="A13:C13"/>
    <mergeCell ref="D13:F13"/>
    <mergeCell ref="B15:C15"/>
    <mergeCell ref="B16:C16"/>
    <mergeCell ref="B17:C17"/>
    <mergeCell ref="B18:C18"/>
    <mergeCell ref="B19:C19"/>
    <mergeCell ref="B21:C21"/>
    <mergeCell ref="E21:E22"/>
    <mergeCell ref="B23:C23"/>
    <mergeCell ref="A24:A25"/>
    <mergeCell ref="B24:B25"/>
    <mergeCell ref="C24:D24"/>
    <mergeCell ref="A42:F42"/>
    <mergeCell ref="F24:F25"/>
    <mergeCell ref="A32:C32"/>
    <mergeCell ref="A33:C33"/>
    <mergeCell ref="A34:C34"/>
    <mergeCell ref="A35:B35"/>
    <mergeCell ref="A41:C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Somplehi Maurice Taisia</vt:lpstr>
      <vt:lpstr>Aime Ael Mbongolo Makutu</vt:lpstr>
      <vt:lpstr>Barbara Mamiella Dapiedade</vt:lpstr>
    </vt:vector>
  </TitlesOfParts>
  <Manager>Mohamed Youba</Manager>
  <Company>GEIGROUPE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Bulletin de salaire</dc:title>
  <dc:subject>Salaire</dc:subject>
  <dc:creator>Mohamed Youba</dc:creator>
  <cp:keywords>salaire</cp:keywords>
  <dc:description>Par Mohamed Youba - 00 222 31 00 11 31</dc:description>
  <cp:lastModifiedBy>Mohamed YOUBA</cp:lastModifiedBy>
  <cp:revision>1</cp:revision>
  <cp:lastPrinted>2019-08-03T12:26:39Z</cp:lastPrinted>
  <dcterms:created xsi:type="dcterms:W3CDTF">2018-11-22T16:08:55Z</dcterms:created>
  <dcterms:modified xsi:type="dcterms:W3CDTF">2020-02-04T13:47:04Z</dcterms:modified>
  <cp:category>paie</cp:category>
  <dc:language>Français</dc:language>
  <cp:version>1.0</cp:version>
</cp:coreProperties>
</file>